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k1244\Box Sync\Extension\Articles_Extension pubs\impact articles\"/>
    </mc:Choice>
  </mc:AlternateContent>
  <xr:revisionPtr revIDLastSave="0" documentId="13_ncr:1_{37567781-B3F8-4EBC-8183-69A13A41FADF}" xr6:coauthVersionLast="45" xr6:coauthVersionMax="45" xr10:uidLastSave="{00000000-0000-0000-0000-000000000000}"/>
  <bookViews>
    <workbookView xWindow="-120" yWindow="-120" windowWidth="29040" windowHeight="15840" xr2:uid="{C65A5D90-E91C-4AAC-BB37-F70940748656}"/>
  </bookViews>
  <sheets>
    <sheet name="Introduction" sheetId="5" r:id="rId1"/>
    <sheet name="Logic model + impact variables" sheetId="1" r:id="rId2"/>
    <sheet name="Codes for participant variables" sheetId="3" r:id="rId3"/>
    <sheet name="Data Entry " sheetId="2" r:id="rId4"/>
    <sheet name="Impact Figures " sheetId="4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3" i="4" l="1"/>
  <c r="AD41" i="4"/>
  <c r="AD42" i="4"/>
  <c r="AE43" i="4"/>
  <c r="AE42" i="4"/>
  <c r="AE41" i="4"/>
  <c r="Q42" i="4"/>
  <c r="Q41" i="4"/>
  <c r="R42" i="4"/>
  <c r="R41" i="4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3" i="2"/>
  <c r="AD22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25" i="4"/>
  <c r="AD24" i="4"/>
  <c r="AE25" i="4"/>
  <c r="AE24" i="4"/>
  <c r="Q24" i="4"/>
  <c r="Q23" i="4"/>
  <c r="R24" i="4"/>
  <c r="R23" i="4"/>
  <c r="AD9" i="4"/>
  <c r="AD7" i="4"/>
  <c r="AD8" i="4"/>
  <c r="AE9" i="4"/>
  <c r="AE8" i="4"/>
  <c r="AE7" i="4"/>
  <c r="Q8" i="4"/>
  <c r="Q7" i="4"/>
  <c r="R8" i="4"/>
  <c r="R7" i="4"/>
  <c r="D39" i="4"/>
  <c r="D38" i="4"/>
  <c r="D37" i="4"/>
  <c r="D35" i="4"/>
  <c r="D34" i="4"/>
  <c r="D33" i="4"/>
  <c r="D31" i="4"/>
  <c r="D30" i="4"/>
  <c r="D27" i="4"/>
  <c r="D26" i="4"/>
  <c r="D25" i="4"/>
  <c r="D23" i="4"/>
  <c r="D22" i="4"/>
  <c r="D21" i="4"/>
  <c r="D15" i="4"/>
  <c r="D29" i="4"/>
  <c r="D19" i="4"/>
  <c r="D18" i="4"/>
  <c r="D17" i="4"/>
  <c r="D14" i="4"/>
  <c r="D13" i="4"/>
  <c r="AD11" i="2"/>
  <c r="AD2" i="2"/>
  <c r="AF2" i="2"/>
  <c r="AD3" i="2"/>
  <c r="AD4" i="2"/>
  <c r="AD5" i="2"/>
  <c r="AD6" i="2"/>
  <c r="AD7" i="2"/>
  <c r="AD8" i="2"/>
  <c r="AD9" i="2"/>
  <c r="AD10" i="2"/>
  <c r="AD12" i="2"/>
  <c r="AD13" i="2"/>
  <c r="AD14" i="2"/>
  <c r="AD15" i="2"/>
  <c r="AD16" i="2"/>
  <c r="AD17" i="2"/>
  <c r="AD18" i="2"/>
  <c r="AD19" i="2"/>
  <c r="AD20" i="2"/>
  <c r="AD21" i="2"/>
</calcChain>
</file>

<file path=xl/sharedStrings.xml><?xml version="1.0" encoding="utf-8"?>
<sst xmlns="http://schemas.openxmlformats.org/spreadsheetml/2006/main" count="201" uniqueCount="99">
  <si>
    <t>Barrier</t>
  </si>
  <si>
    <t>Impact statement</t>
  </si>
  <si>
    <t xml:space="preserve">Knowledge </t>
  </si>
  <si>
    <t>Attitude</t>
  </si>
  <si>
    <t>Perceived peer approval</t>
  </si>
  <si>
    <t>Quality</t>
  </si>
  <si>
    <t>Importance</t>
  </si>
  <si>
    <t>Usefulness</t>
  </si>
  <si>
    <t>Value</t>
  </si>
  <si>
    <t>Expected change in thinking</t>
  </si>
  <si>
    <t>Curriculum approach</t>
  </si>
  <si>
    <t>Today I feel more positive…</t>
  </si>
  <si>
    <t>I learned something new…</t>
  </si>
  <si>
    <t>Enter a brief description of your curriculum approach and expected change in thinking in the target audience</t>
  </si>
  <si>
    <t>I think my peers would support me if I ….</t>
  </si>
  <si>
    <t>I think the quality of the (speaker, venue) was very good.</t>
  </si>
  <si>
    <t>I found the information on … to be very useful</t>
  </si>
  <si>
    <t>The found the information on …... to be very important</t>
  </si>
  <si>
    <t>The information on … was valuable to me</t>
  </si>
  <si>
    <t>Variable ID</t>
  </si>
  <si>
    <t>Knowledge 1</t>
  </si>
  <si>
    <t>Knowledge 2</t>
  </si>
  <si>
    <t>Knowledge 3</t>
  </si>
  <si>
    <t>Attitude 1</t>
  </si>
  <si>
    <t>Attitude 2</t>
  </si>
  <si>
    <t>Attitude 3</t>
  </si>
  <si>
    <t>Peer Support 1</t>
  </si>
  <si>
    <t>Peer Support 2</t>
  </si>
  <si>
    <t>Peer Support 3</t>
  </si>
  <si>
    <t>Quality 1</t>
  </si>
  <si>
    <t>Quality 2</t>
  </si>
  <si>
    <t>Quality 3</t>
  </si>
  <si>
    <t>Importance 1</t>
  </si>
  <si>
    <t>Importance 2</t>
  </si>
  <si>
    <t>Importance 3</t>
  </si>
  <si>
    <t>Usefulness 1</t>
  </si>
  <si>
    <t>Usefulness 2</t>
  </si>
  <si>
    <t>Usefulness 3</t>
  </si>
  <si>
    <t>Value 1</t>
  </si>
  <si>
    <t>Value 2</t>
  </si>
  <si>
    <t>Value 3</t>
  </si>
  <si>
    <t>Respondent ID</t>
  </si>
  <si>
    <t xml:space="preserve">Follow the prompts to write a short declarative statement describing the expected change in thinking processes. Statements are to be used in a 5-point agree/disagree Likert scale. </t>
  </si>
  <si>
    <t>What is your gender?</t>
  </si>
  <si>
    <t>Male</t>
  </si>
  <si>
    <t>Female</t>
  </si>
  <si>
    <t>What is your age group?</t>
  </si>
  <si>
    <t>Please describe:</t>
  </si>
  <si>
    <t>Question about participant</t>
  </si>
  <si>
    <t>Yes= 1</t>
  </si>
  <si>
    <t>No= 0</t>
  </si>
  <si>
    <t>Male= 1</t>
  </si>
  <si>
    <t>Female= 0</t>
  </si>
  <si>
    <t>Code for the response options</t>
  </si>
  <si>
    <t>18 to 25 years= 1</t>
  </si>
  <si>
    <t>25 to 45 years= 2</t>
  </si>
  <si>
    <t>45 years and over= 3</t>
  </si>
  <si>
    <t>Intention Statement</t>
  </si>
  <si>
    <t>In the future I intend to…...</t>
  </si>
  <si>
    <t>Intention</t>
  </si>
  <si>
    <t>Mean Score</t>
  </si>
  <si>
    <t>Select no more than seven barriers total. Not all barriers listed need to be evaluated. "Value" can represent both "importance" and "usefulness".</t>
  </si>
  <si>
    <t>Calibrated Impact</t>
  </si>
  <si>
    <t>Intention statement</t>
  </si>
  <si>
    <t>I don’t know= "IDK"</t>
  </si>
  <si>
    <t>CF1</t>
  </si>
  <si>
    <t>CF2</t>
  </si>
  <si>
    <t>Gender</t>
  </si>
  <si>
    <t>Age</t>
  </si>
  <si>
    <t>Group</t>
  </si>
  <si>
    <t>Group Desc.</t>
  </si>
  <si>
    <t>text</t>
  </si>
  <si>
    <t>Impacted</t>
  </si>
  <si>
    <t>Not impacted</t>
  </si>
  <si>
    <t>Percent</t>
  </si>
  <si>
    <t>Number</t>
  </si>
  <si>
    <t>Impact by gender</t>
  </si>
  <si>
    <t>18 to 25 years</t>
  </si>
  <si>
    <t>26 to 45 years</t>
  </si>
  <si>
    <t>45 years and over</t>
  </si>
  <si>
    <t>Impact by age</t>
  </si>
  <si>
    <t>Impact by "group feature"</t>
  </si>
  <si>
    <t>Mean impact in thinking processes from the "Data Entry" tab</t>
  </si>
  <si>
    <t xml:space="preserve">Variable ID associates the statements in the logic model with the data on the Data Entry tab. </t>
  </si>
  <si>
    <t>No</t>
  </si>
  <si>
    <t>Yes</t>
  </si>
  <si>
    <t>Impact by "counterfactual 1"</t>
  </si>
  <si>
    <t>Impact by "counterfactual 2"</t>
  </si>
  <si>
    <t xml:space="preserve">Counterfactual question 1 </t>
  </si>
  <si>
    <t>Counterfactual question 2 (scale)</t>
  </si>
  <si>
    <t>Level 1= 1</t>
  </si>
  <si>
    <t>Level 2=2</t>
  </si>
  <si>
    <t>Level 3= 3</t>
  </si>
  <si>
    <t>Level 1</t>
  </si>
  <si>
    <t>Level 2</t>
  </si>
  <si>
    <t>Level 3</t>
  </si>
  <si>
    <t>Date</t>
  </si>
  <si>
    <t xml:space="preserve">Group feature </t>
  </si>
  <si>
    <t>Overall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</si>
</sst>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2" borderId="2" xfId="0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7" xfId="0" applyFill="1" applyBorder="1"/>
    <xf numFmtId="0" fontId="0" fillId="5" borderId="0" xfId="0" applyFill="1"/>
    <xf numFmtId="0" fontId="1" fillId="2" borderId="12" xfId="0" applyFont="1" applyFill="1" applyBorder="1"/>
    <xf numFmtId="0" fontId="1" fillId="4" borderId="13" xfId="0" applyFont="1" applyFill="1" applyBorder="1"/>
    <xf numFmtId="0" fontId="1" fillId="3" borderId="13" xfId="0" applyFont="1" applyFill="1" applyBorder="1"/>
    <xf numFmtId="0" fontId="1" fillId="6" borderId="14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1" fillId="7" borderId="13" xfId="0" applyFont="1" applyFill="1" applyBorder="1"/>
    <xf numFmtId="0" fontId="0" fillId="6" borderId="7" xfId="0" applyFill="1" applyBorder="1"/>
    <xf numFmtId="0" fontId="0" fillId="5" borderId="7" xfId="0" applyFill="1" applyBorder="1"/>
    <xf numFmtId="0" fontId="3" fillId="4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0" fillId="2" borderId="12" xfId="0" applyFill="1" applyBorder="1"/>
    <xf numFmtId="0" fontId="0" fillId="6" borderId="14" xfId="0" applyFill="1" applyBorder="1"/>
    <xf numFmtId="0" fontId="0" fillId="3" borderId="1" xfId="0" applyFill="1" applyBorder="1"/>
    <xf numFmtId="0" fontId="7" fillId="0" borderId="0" xfId="0" applyFont="1"/>
    <xf numFmtId="2" fontId="0" fillId="0" borderId="0" xfId="0" applyNumberFormat="1"/>
    <xf numFmtId="0" fontId="0" fillId="5" borderId="13" xfId="0" applyFill="1" applyBorder="1"/>
    <xf numFmtId="2" fontId="6" fillId="8" borderId="12" xfId="0" applyNumberFormat="1" applyFont="1" applyFill="1" applyBorder="1"/>
    <xf numFmtId="0" fontId="0" fillId="6" borderId="13" xfId="0" applyFill="1" applyBorder="1"/>
    <xf numFmtId="0" fontId="0" fillId="8" borderId="14" xfId="0" applyFill="1" applyBorder="1"/>
    <xf numFmtId="0" fontId="5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1" fillId="6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1" fillId="0" borderId="15" xfId="0" applyFont="1" applyBorder="1"/>
    <xf numFmtId="0" fontId="0" fillId="0" borderId="6" xfId="0" applyBorder="1"/>
    <xf numFmtId="0" fontId="1" fillId="0" borderId="7" xfId="0" applyFont="1" applyBorder="1"/>
    <xf numFmtId="10" fontId="1" fillId="0" borderId="15" xfId="0" applyNumberFormat="1" applyFont="1" applyBorder="1"/>
    <xf numFmtId="10" fontId="1" fillId="0" borderId="8" xfId="0" applyNumberFormat="1" applyFont="1" applyBorder="1"/>
    <xf numFmtId="0" fontId="8" fillId="0" borderId="0" xfId="0" applyFont="1"/>
    <xf numFmtId="2" fontId="6" fillId="0" borderId="0" xfId="0" applyNumberFormat="1" applyFont="1"/>
    <xf numFmtId="0" fontId="9" fillId="4" borderId="1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8" fillId="3" borderId="10" xfId="0" applyFont="1" applyFill="1" applyBorder="1"/>
    <xf numFmtId="0" fontId="8" fillId="3" borderId="11" xfId="0" applyFont="1" applyFill="1" applyBorder="1"/>
    <xf numFmtId="0" fontId="8" fillId="5" borderId="0" xfId="0" applyFont="1" applyFill="1"/>
    <xf numFmtId="0" fontId="8" fillId="3" borderId="9" xfId="0" applyFont="1" applyFill="1" applyBorder="1"/>
    <xf numFmtId="0" fontId="8" fillId="5" borderId="0" xfId="0" applyFont="1" applyFill="1" applyBorder="1"/>
    <xf numFmtId="0" fontId="8" fillId="3" borderId="1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ill="1" applyBorder="1"/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14" fontId="0" fillId="0" borderId="0" xfId="0" applyNumberFormat="1"/>
    <xf numFmtId="14" fontId="8" fillId="0" borderId="0" xfId="0" applyNumberFormat="1" applyFont="1"/>
    <xf numFmtId="14" fontId="0" fillId="9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2. Percent of Participants Impacted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CF-4231-84FF-AA76BC793CB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CF-4231-84FF-AA76BC793C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'Impact Figures '!$P$7:$P$8</c:f>
              <c:strCache>
                <c:ptCount val="2"/>
                <c:pt idx="0">
                  <c:v>Impacted</c:v>
                </c:pt>
                <c:pt idx="1">
                  <c:v>Not impacted</c:v>
                </c:pt>
              </c:strCache>
            </c:strRef>
          </c:cat>
          <c:val>
            <c:numRef>
              <c:f>'Impact Figures '!$Q$7:$Q$8</c:f>
              <c:numCache>
                <c:formatCode>General</c:formatCode>
                <c:ptCount val="2"/>
                <c:pt idx="0">
                  <c:v>15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B-4B2D-8569-6A7AF71B06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4. Percent Impacted by 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Impact by gender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C9-4008-9C83-F482ADC9D6D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C9-4008-9C83-F482ADC9D6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'Impact Figures '!$P$23:$P$24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'Impact Figures '!$Q$23:$Q$24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C9-4008-9C83-F482ADC9D6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3. Percent Impacted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Iimpact by age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3B-407A-A8DD-34B58E797D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3B-407A-A8DD-34B58E797D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1A-43D4-AB24-1BAB7BC4BD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'Impact Figures '!$AC$7:$AC$9</c:f>
              <c:strCache>
                <c:ptCount val="3"/>
                <c:pt idx="0">
                  <c:v>18 to 25 years</c:v>
                </c:pt>
                <c:pt idx="1">
                  <c:v>26 to 45 years</c:v>
                </c:pt>
                <c:pt idx="2">
                  <c:v>45 years and over</c:v>
                </c:pt>
              </c:strCache>
            </c:strRef>
          </c:cat>
          <c:val>
            <c:numRef>
              <c:f>'Impact Figures '!$AD$7:$AD$9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B-407A-A8DD-34B58E797D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1. Group Mean Scores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(1= Strongly disagree, 5= Strongly Agree)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'Impact Figures '!$C$13</c:f>
              <c:strCache>
                <c:ptCount val="1"/>
                <c:pt idx="0">
                  <c:v>Knowledge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'Impact Figures '!$D$13</c:f>
              <c:numCache>
                <c:formatCode>0.00</c:formatCode>
                <c:ptCount val="1"/>
                <c:pt idx="0">
                  <c:v>3.35</c:v>
                </c:pt>
              </c:numCache>
            </c:numRef>
          </c:cat>
          <c:val>
            <c:numRef>
              <c:f>'Impact Figures '!$D$13</c:f>
              <c:numCache>
                <c:formatCode>0.00</c:formatCode>
                <c:ptCount val="1"/>
                <c:pt idx="0">
                  <c:v>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E-4152-91B5-30D3F622F4B9}"/>
            </c:ext>
          </c:extLst>
        </c:ser>
        <c:ser>
          <c:idx val="1"/>
          <c:order val="1"/>
          <c:tx>
            <c:strRef>
              <c:f>'Impact Figures '!$C$17</c:f>
              <c:strCache>
                <c:ptCount val="1"/>
                <c:pt idx="0">
                  <c:v>Attitude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'Impact Figures '!$D$17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D-4035-AED1-5D617205E4E2}"/>
            </c:ext>
          </c:extLst>
        </c:ser>
        <c:ser>
          <c:idx val="2"/>
          <c:order val="2"/>
          <c:tx>
            <c:strRef>
              <c:f>'Impact Figures '!$C$21</c:f>
              <c:strCache>
                <c:ptCount val="1"/>
                <c:pt idx="0">
                  <c:v>Peer Support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'Impact Figures '!$D$21</c:f>
              <c:numCache>
                <c:formatCode>0.00</c:formatCode>
                <c:ptCount val="1"/>
                <c:pt idx="0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2D-4035-AED1-5D617205E4E2}"/>
            </c:ext>
          </c:extLst>
        </c:ser>
        <c:ser>
          <c:idx val="3"/>
          <c:order val="3"/>
          <c:tx>
            <c:strRef>
              <c:f>'Impact Figures '!$C$25</c:f>
              <c:strCache>
                <c:ptCount val="1"/>
                <c:pt idx="0">
                  <c:v>Quality 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'Impact Figures '!$D$25</c:f>
              <c:numCache>
                <c:formatCode>0.00</c:formatCode>
                <c:ptCount val="1"/>
                <c:pt idx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2D-4035-AED1-5D617205E4E2}"/>
            </c:ext>
          </c:extLst>
        </c:ser>
        <c:ser>
          <c:idx val="4"/>
          <c:order val="4"/>
          <c:tx>
            <c:strRef>
              <c:f>'Impact Figures '!$C$29</c:f>
              <c:strCache>
                <c:ptCount val="1"/>
                <c:pt idx="0">
                  <c:v>Importance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'Impact Figures '!$D$29</c:f>
              <c:numCache>
                <c:formatCode>0.00</c:formatCode>
                <c:ptCount val="1"/>
                <c:pt idx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D-4035-AED1-5D617205E4E2}"/>
            </c:ext>
          </c:extLst>
        </c:ser>
        <c:ser>
          <c:idx val="5"/>
          <c:order val="5"/>
          <c:tx>
            <c:strRef>
              <c:f>'Impact Figures '!$C$33</c:f>
              <c:strCache>
                <c:ptCount val="1"/>
                <c:pt idx="0">
                  <c:v>Usefulness 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'Impact Figures '!$D$33</c:f>
              <c:numCache>
                <c:formatCode>0.00</c:formatCode>
                <c:ptCount val="1"/>
                <c:pt idx="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2D-4035-AED1-5D617205E4E2}"/>
            </c:ext>
          </c:extLst>
        </c:ser>
        <c:ser>
          <c:idx val="6"/>
          <c:order val="6"/>
          <c:tx>
            <c:strRef>
              <c:f>'Impact Figures '!$C$37</c:f>
              <c:strCache>
                <c:ptCount val="1"/>
                <c:pt idx="0">
                  <c:v>Value 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'Impact Figures '!$D$37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2D-4035-AED1-5D617205E4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57009504"/>
        <c:axId val="557017048"/>
      </c:barChart>
      <c:catAx>
        <c:axId val="55700950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57017048"/>
        <c:crosses val="autoZero"/>
        <c:auto val="1"/>
        <c:lblAlgn val="ctr"/>
        <c:lblOffset val="100"/>
        <c:noMultiLvlLbl val="0"/>
      </c:catAx>
      <c:valAx>
        <c:axId val="5570170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570095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5. Percent Impacted by Group Feature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'Impact Figures '!$AC$22</c:f>
              <c:strCache>
                <c:ptCount val="1"/>
                <c:pt idx="0">
                  <c:v>Impact by "group feature"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3-497B-BD58-63B75C39F59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3-497B-BD58-63B75C39F5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'Impact Figures '!$AC$24:$AC$25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'Impact Figures '!$AD$24:$AD$25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3-497B-BD58-63B75C39F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6. Percent Impacted and Counterfactual Condition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'Impact Figures '!$P$39</c:f>
              <c:strCache>
                <c:ptCount val="1"/>
                <c:pt idx="0">
                  <c:v>Impact by "counterfactual 1"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FF-4E72-BA05-35C72AF6100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FF-4E72-BA05-35C72AF610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'Impact Figures '!$AC$24:$AC$25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'Impact Figures '!$Q$41:$Q$42</c:f>
              <c:numCache>
                <c:formatCode>General</c:formatCode>
                <c:ptCount val="2"/>
                <c:pt idx="0">
                  <c:v>2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FF-4E72-BA05-35C72AF6100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7. Percent Impacted and Counterfactual Condition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'Impact Figures '!$AC$39</c:f>
              <c:strCache>
                <c:ptCount val="1"/>
                <c:pt idx="0">
                  <c:v>Impact by "counterfactual 2"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24-427E-8F42-9F13FEC8DA0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24-427E-8F42-9F13FEC8DA0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'Impact Figures '!$AC$41:$AC$43</c:f>
              <c:strCache>
                <c:ptCount val="3"/>
                <c:pt idx="0">
                  <c:v>Level 1</c:v>
                </c:pt>
                <c:pt idx="1">
                  <c:v>Level 2</c:v>
                </c:pt>
                <c:pt idx="2">
                  <c:v>Level 3</c:v>
                </c:pt>
              </c:strCache>
            </c:strRef>
          </c:cat>
          <c:val>
            <c:numRef>
              <c:f>'Impact Figures '!$AD$41:$AD$43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24-427E-8F42-9F13FEC8DA0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</xdr:row>
      <xdr:rowOff>38099</xdr:rowOff>
    </xdr:from>
    <xdr:to>
      <xdr:col>12</xdr:col>
      <xdr:colOff>352425</xdr:colOff>
      <xdr:row>31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FB66A63-1C13-4339-BEE9-19CF5D8CF2F8}"/>
            </a:ext>
          </a:extLst>
        </xdr:cNvPr>
        <xdr:cNvSpPr/>
      </xdr:nvSpPr>
      <xdr:spPr>
        <a:xfrm>
          <a:off x="942975" y="419099"/>
          <a:ext cx="6724650" cy="54959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Welcome,</a:t>
          </a:r>
        </a:p>
        <a:p>
          <a:pPr algn="l"/>
          <a:endParaRPr lang="en-US" sz="1400"/>
        </a:p>
        <a:p>
          <a:pPr algn="l"/>
          <a:r>
            <a:rPr lang="en-US" sz="1400"/>
            <a:t>This spreadsheet is preformatted for data entry and data analysis based on the methods described in the guide, "Strategies for Conducting a Short-term Impact Analysis". The intention with this tool is to help</a:t>
          </a:r>
          <a:r>
            <a:rPr lang="en-US" sz="1400" baseline="0"/>
            <a:t> users get started in managing their impact data and creating figures for an impact report. </a:t>
          </a:r>
        </a:p>
        <a:p>
          <a:pPr algn="l"/>
          <a:endParaRPr lang="en-US" sz="140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use the tool, a</a:t>
          </a:r>
          <a:r>
            <a:rPr lang="en-US" sz="1400" baseline="0"/>
            <a:t>ll you need is a basic understanding of how to use excel spreadsheets.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 contains instructions (located in text boxes). </a:t>
          </a:r>
          <a:r>
            <a:rPr lang="en-US" sz="1400" baseline="0"/>
            <a:t>The format and formulas in this file are not locked and can be modified according to user needs. 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The following are a few tips to help you get started: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1. Save an unmodified version of this file so you can reference it again at a later time if you make changes to the format or formulas.</a:t>
          </a:r>
        </a:p>
        <a:p>
          <a:pPr algn="l"/>
          <a:endParaRPr lang="en-US" sz="140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Mark which paper surveys have been entered using the Respondent ID number. Keep paper surveys in a secure location.</a:t>
          </a:r>
          <a:endParaRPr lang="en-US" sz="1800">
            <a:effectLst/>
          </a:endParaRPr>
        </a:p>
        <a:p>
          <a:pPr algn="l"/>
          <a:endParaRPr lang="en-US" sz="1400" baseline="0"/>
        </a:p>
        <a:p>
          <a:pPr algn="l"/>
          <a:r>
            <a:rPr lang="en-US" sz="1400" baseline="0"/>
            <a:t>3. During data entry, perform quality control procedures by asking a colleague to do random checks on the data that has been entered.</a:t>
          </a:r>
        </a:p>
        <a:p>
          <a:pPr algn="l"/>
          <a:endParaRPr lang="en-US" sz="140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Routinely save your work using a different date in the file name. This way if the file is corrupted or some data is lost you can refer to a recent past version of the data set.</a:t>
          </a:r>
          <a:endParaRPr lang="en-US" sz="1400">
            <a:effectLst/>
          </a:endParaRPr>
        </a:p>
        <a:p>
          <a:pPr algn="l"/>
          <a:endParaRPr lang="en-US" sz="1400" baseline="0"/>
        </a:p>
      </xdr:txBody>
    </xdr:sp>
    <xdr:clientData/>
  </xdr:twoCellAnchor>
  <xdr:twoCellAnchor>
    <xdr:from>
      <xdr:col>13</xdr:col>
      <xdr:colOff>333375</xdr:colOff>
      <xdr:row>2</xdr:row>
      <xdr:rowOff>38100</xdr:rowOff>
    </xdr:from>
    <xdr:to>
      <xdr:col>20</xdr:col>
      <xdr:colOff>333375</xdr:colOff>
      <xdr:row>10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85F8BA2-2320-4F3D-9D0E-7942892701E9}"/>
            </a:ext>
          </a:extLst>
        </xdr:cNvPr>
        <xdr:cNvSpPr/>
      </xdr:nvSpPr>
      <xdr:spPr>
        <a:xfrm>
          <a:off x="8258175" y="419100"/>
          <a:ext cx="4267200" cy="1524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This tool was created by Melissa Kreye, an Assistant</a:t>
          </a:r>
          <a:r>
            <a:rPr lang="en-US" sz="1200" baseline="0"/>
            <a:t> Professor in the Department of Ecosystem Science and Management at Pennsylvania State University. Email: mxk1244@psu.edu 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The tool is free to users and can be downloaded at https://ecosystems.psu.edu/research/labs/forest-benefits-and-values-lab/extension-products </a:t>
          </a:r>
          <a:endParaRPr lang="en-US" sz="1200"/>
        </a:p>
      </xdr:txBody>
    </xdr:sp>
    <xdr:clientData/>
  </xdr:twoCellAnchor>
  <xdr:twoCellAnchor editAs="oneCell">
    <xdr:from>
      <xdr:col>13</xdr:col>
      <xdr:colOff>552451</xdr:colOff>
      <xdr:row>11</xdr:row>
      <xdr:rowOff>66675</xdr:rowOff>
    </xdr:from>
    <xdr:to>
      <xdr:col>20</xdr:col>
      <xdr:colOff>171451</xdr:colOff>
      <xdr:row>20</xdr:row>
      <xdr:rowOff>130244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67C927-D1E4-4950-8CCC-FCB62FFDC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1" y="2162175"/>
          <a:ext cx="3886200" cy="177806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7</xdr:row>
      <xdr:rowOff>28574</xdr:rowOff>
    </xdr:from>
    <xdr:to>
      <xdr:col>2</xdr:col>
      <xdr:colOff>1162050</xdr:colOff>
      <xdr:row>24</xdr:row>
      <xdr:rowOff>57149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1F9E4DA-1020-495A-ABD5-CD5A58C0B0D3}"/>
            </a:ext>
          </a:extLst>
        </xdr:cNvPr>
        <xdr:cNvSpPr/>
      </xdr:nvSpPr>
      <xdr:spPr>
        <a:xfrm>
          <a:off x="3171825" y="1362074"/>
          <a:ext cx="2228850" cy="32670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This</a:t>
          </a:r>
          <a:r>
            <a:rPr lang="en-US" sz="1100" b="1" baseline="0"/>
            <a:t> tab contains the logic model and statements used in the Likert scale.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In the orange cells enter a brief description of your curriculum approach and expected change in thinking processes.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In the yellow cells follow the prompt (red text) to draft a declarative statement describing the expected change in thinking (impact).</a:t>
          </a:r>
        </a:p>
        <a:p>
          <a:pPr algn="l"/>
          <a:endParaRPr lang="en-US" sz="110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variable ID (blue cells) associates these statements with the data on the data entry tab.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28575</xdr:rowOff>
    </xdr:from>
    <xdr:to>
      <xdr:col>10</xdr:col>
      <xdr:colOff>123825</xdr:colOff>
      <xdr:row>14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54A4401-51A7-466A-B140-F0FCB8522920}"/>
            </a:ext>
          </a:extLst>
        </xdr:cNvPr>
        <xdr:cNvSpPr/>
      </xdr:nvSpPr>
      <xdr:spPr>
        <a:xfrm>
          <a:off x="9477375" y="219075"/>
          <a:ext cx="2228850" cy="37528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This</a:t>
          </a:r>
          <a:r>
            <a:rPr lang="en-US" sz="1100" b="1" baseline="0"/>
            <a:t> tab describes the type of participant data collected and the codes used on the data entry tab.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Counterfactual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conditions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be unique to your target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audience. The survey question used to measure the counterfactual asks participants about their past behaviors, as they relate to the objectives of your program.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features should be unique to your target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audience. An important group feature may be "Member of an association".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r>
            <a:rPr lang="en-US" sz="1100" baseline="0"/>
            <a:t>Edit the red text to describe the type of counterfactual data you collected and which group features were measured.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152400</xdr:rowOff>
    </xdr:from>
    <xdr:to>
      <xdr:col>14</xdr:col>
      <xdr:colOff>285750</xdr:colOff>
      <xdr:row>8</xdr:row>
      <xdr:rowOff>57149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0A2E1F4-7427-48D4-8C8C-44AC219969C6}"/>
            </a:ext>
          </a:extLst>
        </xdr:cNvPr>
        <xdr:cNvSpPr/>
      </xdr:nvSpPr>
      <xdr:spPr>
        <a:xfrm>
          <a:off x="8258175" y="342900"/>
          <a:ext cx="2228850" cy="123824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red numbers associated with each thinking process </a:t>
          </a:r>
          <a:r>
            <a:rPr lang="en-US" sz="1100" baseline="0"/>
            <a:t>are example data.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Please replace the red numbers with your data.</a:t>
          </a:r>
          <a:endParaRPr lang="en-US" sz="1100"/>
        </a:p>
      </xdr:txBody>
    </xdr:sp>
    <xdr:clientData/>
  </xdr:twoCellAnchor>
  <xdr:twoCellAnchor>
    <xdr:from>
      <xdr:col>31</xdr:col>
      <xdr:colOff>933450</xdr:colOff>
      <xdr:row>1</xdr:row>
      <xdr:rowOff>171450</xdr:rowOff>
    </xdr:from>
    <xdr:to>
      <xdr:col>33</xdr:col>
      <xdr:colOff>838200</xdr:colOff>
      <xdr:row>11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E5D101E-693F-4956-8790-94D806C30604}"/>
            </a:ext>
          </a:extLst>
        </xdr:cNvPr>
        <xdr:cNvSpPr/>
      </xdr:nvSpPr>
      <xdr:spPr>
        <a:xfrm>
          <a:off x="23441025" y="361950"/>
          <a:ext cx="2228850" cy="18478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These cells with orange header and black numbers</a:t>
          </a:r>
          <a:r>
            <a:rPr lang="en-US" sz="1100" baseline="0"/>
            <a:t> contain equations. </a:t>
          </a:r>
          <a:r>
            <a:rPr lang="en-US" sz="1100" b="1" baseline="0"/>
            <a:t>Do not enter data into these cells</a:t>
          </a:r>
          <a:r>
            <a:rPr lang="en-US" sz="1100" baseline="0"/>
            <a:t>.  The mean score and calibrated impact score will automatically be calculated.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Participants with means scores greater than 3 and an intention statement value greater than 3 are classified as impacted.</a:t>
          </a:r>
          <a:endParaRPr lang="en-US" sz="1100"/>
        </a:p>
      </xdr:txBody>
    </xdr:sp>
    <xdr:clientData/>
  </xdr:twoCellAnchor>
  <xdr:twoCellAnchor>
    <xdr:from>
      <xdr:col>2</xdr:col>
      <xdr:colOff>571500</xdr:colOff>
      <xdr:row>1</xdr:row>
      <xdr:rowOff>171450</xdr:rowOff>
    </xdr:from>
    <xdr:to>
      <xdr:col>6</xdr:col>
      <xdr:colOff>133350</xdr:colOff>
      <xdr:row>11</xdr:row>
      <xdr:rowOff>104776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BC93073-097C-4CD2-B627-BA84BDB900F6}"/>
            </a:ext>
          </a:extLst>
        </xdr:cNvPr>
        <xdr:cNvSpPr/>
      </xdr:nvSpPr>
      <xdr:spPr>
        <a:xfrm>
          <a:off x="2733675" y="361950"/>
          <a:ext cx="2228850" cy="183832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numbers in the "</a:t>
          </a:r>
          <a:r>
            <a:rPr lang="en-US" sz="1100" b="1"/>
            <a:t>Respondent ID</a:t>
          </a:r>
          <a:r>
            <a:rPr lang="en-US" sz="1100"/>
            <a:t>" column represent each of your survey</a:t>
          </a:r>
          <a:r>
            <a:rPr lang="en-US" sz="1100" baseline="0"/>
            <a:t> respondents. Each respondent has a separate row containing their impact data and participant characteristics. 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Do not change the numbers in this column, but add more ID numbers as needed.</a:t>
          </a:r>
          <a:endParaRPr lang="en-US" sz="1100"/>
        </a:p>
      </xdr:txBody>
    </xdr:sp>
    <xdr:clientData/>
  </xdr:twoCellAnchor>
  <xdr:twoCellAnchor>
    <xdr:from>
      <xdr:col>0</xdr:col>
      <xdr:colOff>219075</xdr:colOff>
      <xdr:row>2</xdr:row>
      <xdr:rowOff>9525</xdr:rowOff>
    </xdr:from>
    <xdr:to>
      <xdr:col>2</xdr:col>
      <xdr:colOff>285750</xdr:colOff>
      <xdr:row>7</xdr:row>
      <xdr:rowOff>76200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03A941F-C002-4699-9EFB-A3ECCD654C9E}"/>
            </a:ext>
          </a:extLst>
        </xdr:cNvPr>
        <xdr:cNvSpPr/>
      </xdr:nvSpPr>
      <xdr:spPr>
        <a:xfrm>
          <a:off x="219075" y="390525"/>
          <a:ext cx="222885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</a:t>
          </a:r>
          <a:r>
            <a:rPr lang="en-US" sz="1100" baseline="0"/>
            <a:t> dates in the "</a:t>
          </a:r>
          <a:r>
            <a:rPr lang="en-US" sz="1100" b="1" baseline="0"/>
            <a:t>Date</a:t>
          </a:r>
          <a:r>
            <a:rPr lang="en-US" sz="1100" baseline="0"/>
            <a:t>" column represent the date of the event. Multiple events can be entered on this tab. Replace the red text with the date of your events.</a:t>
          </a:r>
        </a:p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206375</xdr:colOff>
      <xdr:row>1</xdr:row>
      <xdr:rowOff>127000</xdr:rowOff>
    </xdr:from>
    <xdr:to>
      <xdr:col>26</xdr:col>
      <xdr:colOff>444500</xdr:colOff>
      <xdr:row>17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A28F09-DBB6-4187-8B92-EE1849CD0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206375</xdr:colOff>
      <xdr:row>19</xdr:row>
      <xdr:rowOff>79375</xdr:rowOff>
    </xdr:from>
    <xdr:to>
      <xdr:col>26</xdr:col>
      <xdr:colOff>492124</xdr:colOff>
      <xdr:row>34</xdr:row>
      <xdr:rowOff>238125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98D6CE-C44F-4903-AEAB-E42A1BCAD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111125</xdr:colOff>
      <xdr:row>1</xdr:row>
      <xdr:rowOff>117475</xdr:rowOff>
    </xdr:from>
    <xdr:to>
      <xdr:col>38</xdr:col>
      <xdr:colOff>415925</xdr:colOff>
      <xdr:row>17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1456C6-460A-4B5D-BBA7-2E4807FA9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363536</xdr:colOff>
      <xdr:row>15</xdr:row>
      <xdr:rowOff>50800</xdr:rowOff>
    </xdr:from>
    <xdr:to>
      <xdr:col>13</xdr:col>
      <xdr:colOff>371475</xdr:colOff>
      <xdr:row>35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0D82D9-EA4D-4450-A3D4-751D52D12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6351</xdr:colOff>
      <xdr:row>1</xdr:row>
      <xdr:rowOff>0</xdr:rowOff>
    </xdr:from>
    <xdr:to>
      <xdr:col>9</xdr:col>
      <xdr:colOff>544286</xdr:colOff>
      <xdr:row>8</xdr:row>
      <xdr:rowOff>40822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73035F7-FA8A-4135-A3F6-695523D3D63E}"/>
            </a:ext>
          </a:extLst>
        </xdr:cNvPr>
        <xdr:cNvSpPr/>
      </xdr:nvSpPr>
      <xdr:spPr>
        <a:xfrm>
          <a:off x="1230994" y="190500"/>
          <a:ext cx="6361792" cy="137432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This tab contains impact figures constructed using the data on the data entry tab</a:t>
          </a:r>
          <a:r>
            <a:rPr lang="en-US" sz="1400"/>
            <a:t>.</a:t>
          </a:r>
        </a:p>
        <a:p>
          <a:pPr algn="l"/>
          <a:endParaRPr lang="en-US" sz="1400"/>
        </a:p>
        <a:p>
          <a:pPr algn="l"/>
          <a:r>
            <a:rPr lang="en-US" sz="1400"/>
            <a:t>These figures are</a:t>
          </a:r>
          <a:r>
            <a:rPr lang="en-US" sz="1400" baseline="0"/>
            <a:t> automatically created and do not need to be adjusted, however, if needed, you can add more variables and c</a:t>
          </a:r>
          <a:r>
            <a:rPr lang="en-US" sz="1400"/>
            <a:t>hange the elements by right clicking on the figure and selecting</a:t>
          </a:r>
          <a:r>
            <a:rPr lang="en-US" sz="1400" baseline="0"/>
            <a:t> "select data" option.</a:t>
          </a:r>
          <a:endParaRPr lang="en-US" sz="1400"/>
        </a:p>
      </xdr:txBody>
    </xdr:sp>
    <xdr:clientData/>
  </xdr:twoCellAnchor>
  <xdr:twoCellAnchor>
    <xdr:from>
      <xdr:col>31</xdr:col>
      <xdr:colOff>168274</xdr:colOff>
      <xdr:row>19</xdr:row>
      <xdr:rowOff>73025</xdr:rowOff>
    </xdr:from>
    <xdr:to>
      <xdr:col>38</xdr:col>
      <xdr:colOff>444499</xdr:colOff>
      <xdr:row>35</xdr:row>
      <xdr:rowOff>15875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22CE3E5-367B-43A7-916B-96CC4637F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158750</xdr:colOff>
      <xdr:row>36</xdr:row>
      <xdr:rowOff>174625</xdr:rowOff>
    </xdr:from>
    <xdr:to>
      <xdr:col>26</xdr:col>
      <xdr:colOff>434975</xdr:colOff>
      <xdr:row>52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8E590BA-7200-40C8-AB0A-6C6EF68FC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254000</xdr:colOff>
      <xdr:row>37</xdr:row>
      <xdr:rowOff>31750</xdr:rowOff>
    </xdr:from>
    <xdr:to>
      <xdr:col>38</xdr:col>
      <xdr:colOff>530225</xdr:colOff>
      <xdr:row>53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8DAF2C8-3C6C-41A1-A6F3-B4317A9F0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7984-C87A-4182-8070-058BA4A3E0C0}">
  <dimension ref="A1"/>
  <sheetViews>
    <sheetView tabSelected="1" workbookViewId="0">
      <selection activeCell="Y14" sqref="Y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B58EC-7E9E-4C09-B7E6-974FFAE7C8F2}">
  <dimension ref="A1:E36"/>
  <sheetViews>
    <sheetView workbookViewId="0">
      <selection activeCell="H18" sqref="H18"/>
    </sheetView>
  </sheetViews>
  <sheetFormatPr defaultRowHeight="15" x14ac:dyDescent="0.25"/>
  <cols>
    <col min="1" max="1" width="26.7109375" customWidth="1"/>
    <col min="2" max="2" width="36.85546875" customWidth="1"/>
    <col min="3" max="3" width="44.5703125" customWidth="1"/>
    <col min="4" max="4" width="79.85546875" customWidth="1"/>
    <col min="5" max="5" width="26.7109375" customWidth="1"/>
  </cols>
  <sheetData>
    <row r="1" spans="1:5" x14ac:dyDescent="0.25">
      <c r="A1" s="42"/>
      <c r="B1" t="s">
        <v>61</v>
      </c>
    </row>
    <row r="2" spans="1:5" x14ac:dyDescent="0.25">
      <c r="A2" s="43"/>
      <c r="B2" t="s">
        <v>13</v>
      </c>
    </row>
    <row r="3" spans="1:5" x14ac:dyDescent="0.25">
      <c r="A3" s="26"/>
      <c r="B3" t="s">
        <v>42</v>
      </c>
    </row>
    <row r="4" spans="1:5" x14ac:dyDescent="0.25">
      <c r="A4" s="37"/>
      <c r="B4" t="s">
        <v>83</v>
      </c>
    </row>
    <row r="6" spans="1:5" x14ac:dyDescent="0.25">
      <c r="A6" s="9" t="s">
        <v>0</v>
      </c>
      <c r="B6" s="10" t="s">
        <v>10</v>
      </c>
      <c r="C6" s="10" t="s">
        <v>9</v>
      </c>
      <c r="D6" s="11" t="s">
        <v>1</v>
      </c>
      <c r="E6" s="12" t="s">
        <v>19</v>
      </c>
    </row>
    <row r="7" spans="1:5" x14ac:dyDescent="0.25">
      <c r="A7" s="3" t="s">
        <v>2</v>
      </c>
      <c r="B7" s="16"/>
      <c r="C7" s="6"/>
      <c r="D7" s="60" t="s">
        <v>12</v>
      </c>
      <c r="E7" s="13" t="s">
        <v>20</v>
      </c>
    </row>
    <row r="8" spans="1:5" x14ac:dyDescent="0.25">
      <c r="A8" s="3" t="s">
        <v>2</v>
      </c>
      <c r="B8" s="17"/>
      <c r="C8" s="6"/>
      <c r="D8" s="60" t="s">
        <v>12</v>
      </c>
      <c r="E8" s="14" t="s">
        <v>21</v>
      </c>
    </row>
    <row r="9" spans="1:5" x14ac:dyDescent="0.25">
      <c r="A9" s="4" t="s">
        <v>2</v>
      </c>
      <c r="B9" s="18"/>
      <c r="C9" s="7"/>
      <c r="D9" s="61" t="s">
        <v>12</v>
      </c>
      <c r="E9" s="15" t="s">
        <v>22</v>
      </c>
    </row>
    <row r="10" spans="1:5" s="8" customFormat="1" x14ac:dyDescent="0.25">
      <c r="D10" s="62"/>
    </row>
    <row r="11" spans="1:5" x14ac:dyDescent="0.25">
      <c r="A11" s="2" t="s">
        <v>3</v>
      </c>
      <c r="B11" s="16"/>
      <c r="C11" s="5"/>
      <c r="D11" s="63" t="s">
        <v>11</v>
      </c>
      <c r="E11" s="13" t="s">
        <v>23</v>
      </c>
    </row>
    <row r="12" spans="1:5" x14ac:dyDescent="0.25">
      <c r="A12" s="3" t="s">
        <v>3</v>
      </c>
      <c r="B12" s="17"/>
      <c r="C12" s="6"/>
      <c r="D12" s="60" t="s">
        <v>11</v>
      </c>
      <c r="E12" s="14" t="s">
        <v>24</v>
      </c>
    </row>
    <row r="13" spans="1:5" x14ac:dyDescent="0.25">
      <c r="A13" s="4" t="s">
        <v>3</v>
      </c>
      <c r="B13" s="18"/>
      <c r="C13" s="7"/>
      <c r="D13" s="61" t="s">
        <v>11</v>
      </c>
      <c r="E13" s="15" t="s">
        <v>25</v>
      </c>
    </row>
    <row r="14" spans="1:5" s="8" customFormat="1" x14ac:dyDescent="0.25">
      <c r="D14" s="62"/>
    </row>
    <row r="15" spans="1:5" x14ac:dyDescent="0.25">
      <c r="A15" s="2" t="s">
        <v>4</v>
      </c>
      <c r="B15" s="16"/>
      <c r="C15" s="5"/>
      <c r="D15" s="63" t="s">
        <v>14</v>
      </c>
      <c r="E15" s="13" t="s">
        <v>26</v>
      </c>
    </row>
    <row r="16" spans="1:5" x14ac:dyDescent="0.25">
      <c r="A16" s="3" t="s">
        <v>4</v>
      </c>
      <c r="B16" s="17"/>
      <c r="C16" s="6"/>
      <c r="D16" s="60" t="s">
        <v>14</v>
      </c>
      <c r="E16" s="14" t="s">
        <v>27</v>
      </c>
    </row>
    <row r="17" spans="1:5" x14ac:dyDescent="0.25">
      <c r="A17" s="4" t="s">
        <v>4</v>
      </c>
      <c r="B17" s="18"/>
      <c r="C17" s="7"/>
      <c r="D17" s="61" t="s">
        <v>14</v>
      </c>
      <c r="E17" s="15" t="s">
        <v>28</v>
      </c>
    </row>
    <row r="18" spans="1:5" s="8" customFormat="1" x14ac:dyDescent="0.25">
      <c r="D18" s="62"/>
    </row>
    <row r="19" spans="1:5" x14ac:dyDescent="0.25">
      <c r="A19" s="2" t="s">
        <v>5</v>
      </c>
      <c r="B19" s="16"/>
      <c r="C19" s="5"/>
      <c r="D19" s="63" t="s">
        <v>15</v>
      </c>
      <c r="E19" s="13" t="s">
        <v>29</v>
      </c>
    </row>
    <row r="20" spans="1:5" x14ac:dyDescent="0.25">
      <c r="A20" s="3" t="s">
        <v>5</v>
      </c>
      <c r="B20" s="17"/>
      <c r="C20" s="6"/>
      <c r="D20" s="60" t="s">
        <v>15</v>
      </c>
      <c r="E20" s="14" t="s">
        <v>30</v>
      </c>
    </row>
    <row r="21" spans="1:5" x14ac:dyDescent="0.25">
      <c r="A21" s="4" t="s">
        <v>5</v>
      </c>
      <c r="B21" s="18"/>
      <c r="C21" s="7"/>
      <c r="D21" s="61" t="s">
        <v>15</v>
      </c>
      <c r="E21" s="15" t="s">
        <v>31</v>
      </c>
    </row>
    <row r="22" spans="1:5" s="8" customFormat="1" x14ac:dyDescent="0.25">
      <c r="D22" s="64"/>
    </row>
    <row r="23" spans="1:5" x14ac:dyDescent="0.25">
      <c r="A23" s="2" t="s">
        <v>6</v>
      </c>
      <c r="B23" s="16"/>
      <c r="C23" s="5"/>
      <c r="D23" s="63" t="s">
        <v>17</v>
      </c>
      <c r="E23" s="13" t="s">
        <v>32</v>
      </c>
    </row>
    <row r="24" spans="1:5" x14ac:dyDescent="0.25">
      <c r="A24" s="3" t="s">
        <v>6</v>
      </c>
      <c r="B24" s="17"/>
      <c r="C24" s="6"/>
      <c r="D24" s="60" t="s">
        <v>17</v>
      </c>
      <c r="E24" s="14" t="s">
        <v>33</v>
      </c>
    </row>
    <row r="25" spans="1:5" x14ac:dyDescent="0.25">
      <c r="A25" s="4" t="s">
        <v>6</v>
      </c>
      <c r="B25" s="18"/>
      <c r="C25" s="7"/>
      <c r="D25" s="61" t="s">
        <v>17</v>
      </c>
      <c r="E25" s="15" t="s">
        <v>34</v>
      </c>
    </row>
    <row r="26" spans="1:5" s="8" customFormat="1" x14ac:dyDescent="0.25">
      <c r="D26" s="64"/>
    </row>
    <row r="27" spans="1:5" x14ac:dyDescent="0.25">
      <c r="A27" s="2" t="s">
        <v>7</v>
      </c>
      <c r="B27" s="16"/>
      <c r="C27" s="5"/>
      <c r="D27" s="63" t="s">
        <v>16</v>
      </c>
      <c r="E27" s="13" t="s">
        <v>35</v>
      </c>
    </row>
    <row r="28" spans="1:5" x14ac:dyDescent="0.25">
      <c r="A28" s="3" t="s">
        <v>7</v>
      </c>
      <c r="B28" s="17"/>
      <c r="C28" s="6"/>
      <c r="D28" s="60" t="s">
        <v>16</v>
      </c>
      <c r="E28" s="14" t="s">
        <v>36</v>
      </c>
    </row>
    <row r="29" spans="1:5" x14ac:dyDescent="0.25">
      <c r="A29" s="4" t="s">
        <v>7</v>
      </c>
      <c r="B29" s="18"/>
      <c r="C29" s="7"/>
      <c r="D29" s="61" t="s">
        <v>16</v>
      </c>
      <c r="E29" s="15" t="s">
        <v>37</v>
      </c>
    </row>
    <row r="30" spans="1:5" s="8" customFormat="1" x14ac:dyDescent="0.25">
      <c r="D30" s="64"/>
    </row>
    <row r="31" spans="1:5" x14ac:dyDescent="0.25">
      <c r="A31" s="2" t="s">
        <v>8</v>
      </c>
      <c r="B31" s="16"/>
      <c r="C31" s="5"/>
      <c r="D31" s="63" t="s">
        <v>18</v>
      </c>
      <c r="E31" s="13" t="s">
        <v>38</v>
      </c>
    </row>
    <row r="32" spans="1:5" x14ac:dyDescent="0.25">
      <c r="A32" s="3" t="s">
        <v>8</v>
      </c>
      <c r="B32" s="17"/>
      <c r="C32" s="6"/>
      <c r="D32" s="60" t="s">
        <v>18</v>
      </c>
      <c r="E32" s="14" t="s">
        <v>39</v>
      </c>
    </row>
    <row r="33" spans="1:5" x14ac:dyDescent="0.25">
      <c r="A33" s="4" t="s">
        <v>8</v>
      </c>
      <c r="B33" s="18"/>
      <c r="C33" s="7"/>
      <c r="D33" s="61" t="s">
        <v>18</v>
      </c>
      <c r="E33" s="15" t="s">
        <v>40</v>
      </c>
    </row>
    <row r="34" spans="1:5" x14ac:dyDescent="0.25">
      <c r="D34" s="55"/>
    </row>
    <row r="35" spans="1:5" x14ac:dyDescent="0.25">
      <c r="A35" s="24" t="s">
        <v>57</v>
      </c>
      <c r="B35" s="29"/>
      <c r="C35" s="29"/>
      <c r="D35" s="65" t="s">
        <v>58</v>
      </c>
      <c r="E35" s="25" t="s">
        <v>59</v>
      </c>
    </row>
    <row r="36" spans="1:5" x14ac:dyDescent="0.25">
      <c r="A36" s="44"/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DFB1-D754-4A61-9E6F-C5DFDB549D11}">
  <dimension ref="B2:F8"/>
  <sheetViews>
    <sheetView workbookViewId="0">
      <selection activeCell="F19" sqref="F19"/>
    </sheetView>
  </sheetViews>
  <sheetFormatPr defaultRowHeight="15" x14ac:dyDescent="0.25"/>
  <cols>
    <col min="2" max="2" width="42.140625" customWidth="1"/>
    <col min="3" max="4" width="18.140625" customWidth="1"/>
    <col min="5" max="5" width="22.140625" customWidth="1"/>
    <col min="6" max="6" width="27.42578125" customWidth="1"/>
  </cols>
  <sheetData>
    <row r="2" spans="2:6" ht="15.75" x14ac:dyDescent="0.25">
      <c r="B2" s="38" t="s">
        <v>48</v>
      </c>
      <c r="C2" s="39" t="s">
        <v>53</v>
      </c>
      <c r="D2" s="39"/>
      <c r="E2" s="40"/>
      <c r="F2" s="41" t="s">
        <v>19</v>
      </c>
    </row>
    <row r="3" spans="2:6" ht="31.5" customHeight="1" x14ac:dyDescent="0.25">
      <c r="B3" s="57" t="s">
        <v>88</v>
      </c>
      <c r="C3" s="69" t="s">
        <v>49</v>
      </c>
      <c r="D3" s="69" t="s">
        <v>50</v>
      </c>
      <c r="E3" s="70" t="s">
        <v>64</v>
      </c>
      <c r="F3" s="37" t="s">
        <v>65</v>
      </c>
    </row>
    <row r="4" spans="2:6" ht="31.5" customHeight="1" x14ac:dyDescent="0.25">
      <c r="B4" s="57" t="s">
        <v>89</v>
      </c>
      <c r="C4" s="69" t="s">
        <v>90</v>
      </c>
      <c r="D4" s="69" t="s">
        <v>91</v>
      </c>
      <c r="E4" s="70" t="s">
        <v>92</v>
      </c>
      <c r="F4" s="37" t="s">
        <v>66</v>
      </c>
    </row>
    <row r="5" spans="2:6" ht="31.5" customHeight="1" x14ac:dyDescent="0.25">
      <c r="B5" s="23" t="s">
        <v>43</v>
      </c>
      <c r="C5" s="33" t="s">
        <v>51</v>
      </c>
      <c r="D5" s="33" t="s">
        <v>52</v>
      </c>
      <c r="E5" s="36"/>
      <c r="F5" s="37" t="s">
        <v>67</v>
      </c>
    </row>
    <row r="6" spans="2:6" ht="31.5" customHeight="1" x14ac:dyDescent="0.25">
      <c r="B6" s="22" t="s">
        <v>46</v>
      </c>
      <c r="C6" s="34" t="s">
        <v>54</v>
      </c>
      <c r="D6" s="34" t="s">
        <v>55</v>
      </c>
      <c r="E6" s="35" t="s">
        <v>56</v>
      </c>
      <c r="F6" s="37" t="s">
        <v>68</v>
      </c>
    </row>
    <row r="7" spans="2:6" ht="31.5" customHeight="1" x14ac:dyDescent="0.25">
      <c r="B7" s="58" t="s">
        <v>97</v>
      </c>
      <c r="C7" s="71" t="s">
        <v>49</v>
      </c>
      <c r="D7" s="71" t="s">
        <v>50</v>
      </c>
      <c r="E7" s="72" t="s">
        <v>47</v>
      </c>
      <c r="F7" s="37" t="s">
        <v>69</v>
      </c>
    </row>
    <row r="8" spans="2:6" ht="31.5" customHeight="1" x14ac:dyDescent="0.25">
      <c r="B8" s="59"/>
      <c r="C8" s="73"/>
      <c r="D8" s="73"/>
      <c r="E8" s="74"/>
      <c r="F8" s="37" t="s">
        <v>70</v>
      </c>
    </row>
  </sheetData>
  <mergeCells count="3">
    <mergeCell ref="B7:B8"/>
    <mergeCell ref="C7:C8"/>
    <mergeCell ref="D7:D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78DE-3EE7-4BFF-AFCC-95E02EBDD1F7}">
  <dimension ref="A1:AL477"/>
  <sheetViews>
    <sheetView workbookViewId="0">
      <pane ySplit="1" topLeftCell="A2" activePane="bottomLeft" state="frozen"/>
      <selection activeCell="N1" sqref="N1"/>
      <selection pane="bottomLeft" activeCell="AH27" sqref="AH27"/>
    </sheetView>
  </sheetViews>
  <sheetFormatPr defaultRowHeight="15" x14ac:dyDescent="0.25"/>
  <cols>
    <col min="1" max="1" width="15.7109375" style="75" customWidth="1"/>
    <col min="2" max="2" width="16.7109375" customWidth="1"/>
    <col min="3" max="5" width="12.140625" customWidth="1"/>
    <col min="6" max="6" width="3.5703125" customWidth="1"/>
    <col min="7" max="9" width="10.28515625" customWidth="1"/>
    <col min="10" max="10" width="3.42578125" customWidth="1"/>
    <col min="11" max="13" width="14.28515625" customWidth="1"/>
    <col min="14" max="14" width="3.42578125" customWidth="1"/>
    <col min="15" max="17" width="10.140625" customWidth="1"/>
    <col min="18" max="18" width="3.5703125" customWidth="1"/>
    <col min="19" max="21" width="12.85546875" customWidth="1"/>
    <col min="22" max="22" width="2.7109375" customWidth="1"/>
    <col min="23" max="25" width="12.5703125" customWidth="1"/>
    <col min="26" max="26" width="2.42578125" customWidth="1"/>
    <col min="27" max="29" width="10.7109375" customWidth="1"/>
    <col min="30" max="30" width="15.85546875" style="28" customWidth="1"/>
    <col min="31" max="31" width="21.140625" customWidth="1"/>
    <col min="32" max="32" width="20.140625" customWidth="1"/>
    <col min="33" max="38" width="14.7109375" customWidth="1"/>
  </cols>
  <sheetData>
    <row r="1" spans="1:38" x14ac:dyDescent="0.25">
      <c r="A1" s="77" t="s">
        <v>96</v>
      </c>
      <c r="B1" s="19" t="s">
        <v>41</v>
      </c>
      <c r="C1" s="20" t="s">
        <v>20</v>
      </c>
      <c r="D1" s="20" t="s">
        <v>21</v>
      </c>
      <c r="E1" s="20" t="s">
        <v>22</v>
      </c>
      <c r="F1" s="21"/>
      <c r="G1" s="20" t="s">
        <v>23</v>
      </c>
      <c r="H1" s="20" t="s">
        <v>24</v>
      </c>
      <c r="I1" s="20" t="s">
        <v>25</v>
      </c>
      <c r="J1" s="21"/>
      <c r="K1" s="20" t="s">
        <v>26</v>
      </c>
      <c r="L1" s="20" t="s">
        <v>27</v>
      </c>
      <c r="M1" s="20" t="s">
        <v>28</v>
      </c>
      <c r="N1" s="21"/>
      <c r="O1" s="20" t="s">
        <v>29</v>
      </c>
      <c r="P1" s="20" t="s">
        <v>30</v>
      </c>
      <c r="Q1" s="20" t="s">
        <v>31</v>
      </c>
      <c r="R1" s="21"/>
      <c r="S1" s="20" t="s">
        <v>32</v>
      </c>
      <c r="T1" s="20" t="s">
        <v>33</v>
      </c>
      <c r="U1" s="20" t="s">
        <v>34</v>
      </c>
      <c r="V1" s="21"/>
      <c r="W1" s="20" t="s">
        <v>35</v>
      </c>
      <c r="X1" s="20" t="s">
        <v>36</v>
      </c>
      <c r="Y1" s="20" t="s">
        <v>37</v>
      </c>
      <c r="Z1" s="21"/>
      <c r="AA1" s="20" t="s">
        <v>38</v>
      </c>
      <c r="AB1" s="20" t="s">
        <v>39</v>
      </c>
      <c r="AC1" s="20" t="s">
        <v>40</v>
      </c>
      <c r="AD1" s="30" t="s">
        <v>60</v>
      </c>
      <c r="AE1" s="31" t="s">
        <v>63</v>
      </c>
      <c r="AF1" s="32" t="s">
        <v>62</v>
      </c>
      <c r="AG1" s="37" t="s">
        <v>65</v>
      </c>
      <c r="AH1" s="37" t="s">
        <v>66</v>
      </c>
      <c r="AI1" s="37" t="s">
        <v>67</v>
      </c>
      <c r="AJ1" s="37" t="s">
        <v>68</v>
      </c>
      <c r="AK1" s="37" t="s">
        <v>69</v>
      </c>
      <c r="AL1" s="37" t="s">
        <v>70</v>
      </c>
    </row>
    <row r="2" spans="1:38" x14ac:dyDescent="0.25">
      <c r="A2" s="76">
        <v>2</v>
      </c>
      <c r="B2">
        <v>1</v>
      </c>
      <c r="C2" s="27">
        <v>1</v>
      </c>
      <c r="D2" s="27"/>
      <c r="E2" s="27"/>
      <c r="F2" s="27"/>
      <c r="G2" s="27">
        <v>1</v>
      </c>
      <c r="H2" s="27"/>
      <c r="I2" s="27"/>
      <c r="J2" s="27"/>
      <c r="K2" s="27">
        <v>1</v>
      </c>
      <c r="L2" s="27"/>
      <c r="M2" s="27"/>
      <c r="N2" s="27"/>
      <c r="O2" s="27">
        <v>5</v>
      </c>
      <c r="P2" s="27"/>
      <c r="Q2" s="27"/>
      <c r="R2" s="27"/>
      <c r="S2" s="27">
        <v>4</v>
      </c>
      <c r="T2" s="27"/>
      <c r="U2" s="27"/>
      <c r="V2" s="27"/>
      <c r="W2" s="27">
        <v>5</v>
      </c>
      <c r="X2" s="27"/>
      <c r="Y2" s="27"/>
      <c r="Z2" s="27"/>
      <c r="AA2" s="27">
        <v>5</v>
      </c>
      <c r="AD2" s="56">
        <f>AVERAGE(C2:AC2)</f>
        <v>3.1428571428571428</v>
      </c>
      <c r="AE2" s="55">
        <v>5</v>
      </c>
      <c r="AF2" t="str">
        <f>IF((AND(AD2&gt;2.9, AE2&gt;3.9)), "IMPACT", "NONE")</f>
        <v>IMPACT</v>
      </c>
      <c r="AG2" s="27">
        <v>1</v>
      </c>
      <c r="AH2" s="27">
        <v>1</v>
      </c>
      <c r="AI2" s="27">
        <v>0</v>
      </c>
      <c r="AJ2" s="27">
        <v>1</v>
      </c>
      <c r="AK2" s="27">
        <v>0</v>
      </c>
      <c r="AL2" s="27" t="s">
        <v>71</v>
      </c>
    </row>
    <row r="3" spans="1:38" x14ac:dyDescent="0.25">
      <c r="A3" s="76">
        <v>2</v>
      </c>
      <c r="B3">
        <v>2</v>
      </c>
      <c r="C3" s="27">
        <v>2</v>
      </c>
      <c r="D3" s="27"/>
      <c r="E3" s="27"/>
      <c r="F3" s="27"/>
      <c r="G3" s="27">
        <v>2</v>
      </c>
      <c r="H3" s="27"/>
      <c r="I3" s="27"/>
      <c r="J3" s="27"/>
      <c r="K3" s="27">
        <v>2</v>
      </c>
      <c r="L3" s="27"/>
      <c r="M3" s="27"/>
      <c r="N3" s="27"/>
      <c r="O3" s="27">
        <v>5</v>
      </c>
      <c r="P3" s="27"/>
      <c r="Q3" s="27"/>
      <c r="R3" s="27"/>
      <c r="S3" s="27">
        <v>4</v>
      </c>
      <c r="T3" s="27"/>
      <c r="U3" s="27"/>
      <c r="V3" s="27"/>
      <c r="W3" s="27">
        <v>4</v>
      </c>
      <c r="X3" s="27"/>
      <c r="Y3" s="27"/>
      <c r="Z3" s="27"/>
      <c r="AA3" s="27">
        <v>2</v>
      </c>
      <c r="AD3" s="56">
        <f t="shared" ref="AD3:AD66" si="0">AVERAGE(C3:AC3)</f>
        <v>3</v>
      </c>
      <c r="AE3" s="55">
        <v>4</v>
      </c>
      <c r="AF3" t="str">
        <f>IF((AND(AD3&gt;2.9, AE3&gt;2.9)), "IMPACT", "NONE")</f>
        <v>IMPACT</v>
      </c>
      <c r="AG3" s="27">
        <v>1</v>
      </c>
      <c r="AH3" s="27">
        <v>2</v>
      </c>
      <c r="AI3" s="27">
        <v>1</v>
      </c>
      <c r="AJ3" s="27">
        <v>2</v>
      </c>
      <c r="AK3" s="27">
        <v>1</v>
      </c>
      <c r="AL3" s="27" t="s">
        <v>71</v>
      </c>
    </row>
    <row r="4" spans="1:38" x14ac:dyDescent="0.25">
      <c r="A4" s="76">
        <v>2</v>
      </c>
      <c r="B4">
        <v>3</v>
      </c>
      <c r="C4" s="27">
        <v>3</v>
      </c>
      <c r="D4" s="27"/>
      <c r="E4" s="27"/>
      <c r="F4" s="27"/>
      <c r="G4" s="27">
        <v>2</v>
      </c>
      <c r="H4" s="27"/>
      <c r="I4" s="27"/>
      <c r="J4" s="27"/>
      <c r="K4" s="27">
        <v>3</v>
      </c>
      <c r="L4" s="27"/>
      <c r="M4" s="27"/>
      <c r="N4" s="27"/>
      <c r="O4" s="27">
        <v>5</v>
      </c>
      <c r="P4" s="27"/>
      <c r="Q4" s="27"/>
      <c r="R4" s="27"/>
      <c r="S4" s="27">
        <v>4</v>
      </c>
      <c r="T4" s="27"/>
      <c r="U4" s="27"/>
      <c r="V4" s="27"/>
      <c r="W4" s="27">
        <v>4</v>
      </c>
      <c r="X4" s="27"/>
      <c r="Y4" s="27"/>
      <c r="Z4" s="27"/>
      <c r="AA4" s="27">
        <v>2</v>
      </c>
      <c r="AD4" s="56">
        <f t="shared" si="0"/>
        <v>3.2857142857142856</v>
      </c>
      <c r="AE4" s="55">
        <v>2</v>
      </c>
      <c r="AF4" t="str">
        <f t="shared" ref="AF4:AF21" si="1">IF((AND(AD4&gt;2.9, AE4&gt;2.9)), "IMPACT", "NONE")</f>
        <v>NONE</v>
      </c>
      <c r="AG4" s="27">
        <v>1</v>
      </c>
      <c r="AH4" s="27">
        <v>3</v>
      </c>
      <c r="AI4" s="27">
        <v>1</v>
      </c>
      <c r="AJ4" s="27">
        <v>2</v>
      </c>
      <c r="AK4" s="27">
        <v>1</v>
      </c>
      <c r="AL4" s="27" t="s">
        <v>71</v>
      </c>
    </row>
    <row r="5" spans="1:38" x14ac:dyDescent="0.25">
      <c r="A5" s="76">
        <v>2</v>
      </c>
      <c r="B5">
        <v>4</v>
      </c>
      <c r="C5" s="27">
        <v>2</v>
      </c>
      <c r="D5" s="27"/>
      <c r="E5" s="27"/>
      <c r="F5" s="27"/>
      <c r="G5" s="27">
        <v>3</v>
      </c>
      <c r="H5" s="27"/>
      <c r="I5" s="27"/>
      <c r="J5" s="27"/>
      <c r="K5" s="27">
        <v>2</v>
      </c>
      <c r="L5" s="27"/>
      <c r="M5" s="27"/>
      <c r="N5" s="27"/>
      <c r="O5" s="27">
        <v>3</v>
      </c>
      <c r="P5" s="27"/>
      <c r="Q5" s="27"/>
      <c r="R5" s="27"/>
      <c r="S5" s="27">
        <v>4</v>
      </c>
      <c r="T5" s="27"/>
      <c r="U5" s="27"/>
      <c r="V5" s="27"/>
      <c r="W5" s="27">
        <v>3</v>
      </c>
      <c r="X5" s="27"/>
      <c r="Y5" s="27"/>
      <c r="Z5" s="27"/>
      <c r="AA5" s="27">
        <v>3</v>
      </c>
      <c r="AD5" s="56">
        <f t="shared" si="0"/>
        <v>2.8571428571428572</v>
      </c>
      <c r="AE5" s="55">
        <v>4</v>
      </c>
      <c r="AF5" t="str">
        <f t="shared" si="1"/>
        <v>NONE</v>
      </c>
      <c r="AG5" s="27">
        <v>1</v>
      </c>
      <c r="AH5" s="27">
        <v>1</v>
      </c>
      <c r="AI5" s="27">
        <v>1</v>
      </c>
      <c r="AJ5" s="27">
        <v>2</v>
      </c>
      <c r="AK5" s="27">
        <v>1</v>
      </c>
      <c r="AL5" s="27"/>
    </row>
    <row r="6" spans="1:38" x14ac:dyDescent="0.25">
      <c r="A6" s="76">
        <v>2</v>
      </c>
      <c r="B6">
        <v>5</v>
      </c>
      <c r="C6" s="27">
        <v>4</v>
      </c>
      <c r="D6" s="27"/>
      <c r="E6" s="27"/>
      <c r="F6" s="27"/>
      <c r="G6" s="27">
        <v>4</v>
      </c>
      <c r="H6" s="27"/>
      <c r="I6" s="27"/>
      <c r="J6" s="27"/>
      <c r="K6" s="27">
        <v>1</v>
      </c>
      <c r="L6" s="27"/>
      <c r="M6" s="27"/>
      <c r="N6" s="27"/>
      <c r="O6" s="27">
        <v>4</v>
      </c>
      <c r="P6" s="27"/>
      <c r="Q6" s="27"/>
      <c r="R6" s="27"/>
      <c r="S6" s="27">
        <v>4</v>
      </c>
      <c r="T6" s="27"/>
      <c r="U6" s="27"/>
      <c r="V6" s="27"/>
      <c r="W6" s="27">
        <v>4</v>
      </c>
      <c r="X6" s="27"/>
      <c r="Y6" s="27"/>
      <c r="Z6" s="27"/>
      <c r="AA6" s="27">
        <v>4</v>
      </c>
      <c r="AD6" s="56">
        <f t="shared" si="0"/>
        <v>3.5714285714285716</v>
      </c>
      <c r="AE6" s="55">
        <v>4</v>
      </c>
      <c r="AF6" t="str">
        <f t="shared" si="1"/>
        <v>IMPACT</v>
      </c>
      <c r="AG6" s="27">
        <v>1</v>
      </c>
      <c r="AH6" s="27">
        <v>2</v>
      </c>
      <c r="AI6" s="27">
        <v>1</v>
      </c>
      <c r="AJ6" s="27">
        <v>3</v>
      </c>
      <c r="AK6" s="27">
        <v>1</v>
      </c>
      <c r="AL6" s="27"/>
    </row>
    <row r="7" spans="1:38" x14ac:dyDescent="0.25">
      <c r="A7" s="76">
        <v>2</v>
      </c>
      <c r="B7">
        <v>6</v>
      </c>
      <c r="C7" s="27">
        <v>2</v>
      </c>
      <c r="D7" s="27"/>
      <c r="E7" s="27"/>
      <c r="F7" s="27"/>
      <c r="G7" s="27">
        <v>3</v>
      </c>
      <c r="H7" s="27"/>
      <c r="I7" s="27"/>
      <c r="J7" s="27"/>
      <c r="K7" s="27">
        <v>3</v>
      </c>
      <c r="L7" s="27"/>
      <c r="M7" s="27"/>
      <c r="N7" s="27"/>
      <c r="O7" s="27">
        <v>3</v>
      </c>
      <c r="P7" s="27"/>
      <c r="Q7" s="27"/>
      <c r="R7" s="27"/>
      <c r="S7" s="27">
        <v>4</v>
      </c>
      <c r="T7" s="27"/>
      <c r="U7" s="27"/>
      <c r="V7" s="27"/>
      <c r="W7" s="27">
        <v>3</v>
      </c>
      <c r="X7" s="27"/>
      <c r="Y7" s="27"/>
      <c r="Z7" s="27"/>
      <c r="AA7" s="27">
        <v>2</v>
      </c>
      <c r="AD7" s="56">
        <f t="shared" si="0"/>
        <v>2.8571428571428572</v>
      </c>
      <c r="AE7" s="55">
        <v>2</v>
      </c>
      <c r="AF7" t="str">
        <f t="shared" si="1"/>
        <v>NONE</v>
      </c>
      <c r="AG7" s="27">
        <v>0</v>
      </c>
      <c r="AH7" s="27">
        <v>3</v>
      </c>
      <c r="AI7" s="27">
        <v>0</v>
      </c>
      <c r="AJ7" s="27">
        <v>2</v>
      </c>
      <c r="AK7" s="27">
        <v>0</v>
      </c>
      <c r="AL7" s="27" t="s">
        <v>71</v>
      </c>
    </row>
    <row r="8" spans="1:38" x14ac:dyDescent="0.25">
      <c r="A8" s="76">
        <v>2</v>
      </c>
      <c r="B8">
        <v>7</v>
      </c>
      <c r="C8" s="27">
        <v>3</v>
      </c>
      <c r="D8" s="27"/>
      <c r="E8" s="27"/>
      <c r="F8" s="27"/>
      <c r="G8" s="27">
        <v>2</v>
      </c>
      <c r="H8" s="27"/>
      <c r="I8" s="27"/>
      <c r="J8" s="27"/>
      <c r="K8" s="27">
        <v>4</v>
      </c>
      <c r="L8" s="27"/>
      <c r="M8" s="27"/>
      <c r="N8" s="27"/>
      <c r="O8" s="27">
        <v>2</v>
      </c>
      <c r="P8" s="27"/>
      <c r="Q8" s="27"/>
      <c r="R8" s="27"/>
      <c r="S8" s="27">
        <v>4</v>
      </c>
      <c r="T8" s="27"/>
      <c r="U8" s="27"/>
      <c r="V8" s="27"/>
      <c r="W8" s="27">
        <v>2</v>
      </c>
      <c r="X8" s="27"/>
      <c r="Y8" s="27"/>
      <c r="Z8" s="27"/>
      <c r="AA8" s="27">
        <v>3</v>
      </c>
      <c r="AD8" s="56">
        <f t="shared" si="0"/>
        <v>2.8571428571428572</v>
      </c>
      <c r="AE8" s="55">
        <v>3</v>
      </c>
      <c r="AF8" t="str">
        <f t="shared" si="1"/>
        <v>NONE</v>
      </c>
      <c r="AG8" s="27">
        <v>0</v>
      </c>
      <c r="AH8" s="27">
        <v>2</v>
      </c>
      <c r="AI8" s="27">
        <v>0</v>
      </c>
      <c r="AJ8" s="27">
        <v>1</v>
      </c>
      <c r="AK8" s="27">
        <v>0</v>
      </c>
      <c r="AL8" s="27" t="s">
        <v>71</v>
      </c>
    </row>
    <row r="9" spans="1:38" x14ac:dyDescent="0.25">
      <c r="A9" s="76">
        <v>2</v>
      </c>
      <c r="B9">
        <v>8</v>
      </c>
      <c r="C9" s="27">
        <v>5</v>
      </c>
      <c r="D9" s="27"/>
      <c r="E9" s="27"/>
      <c r="F9" s="27"/>
      <c r="G9" s="27">
        <v>1</v>
      </c>
      <c r="H9" s="27"/>
      <c r="I9" s="27"/>
      <c r="J9" s="27"/>
      <c r="K9" s="27">
        <v>5</v>
      </c>
      <c r="L9" s="27"/>
      <c r="M9" s="27"/>
      <c r="N9" s="27"/>
      <c r="O9" s="27">
        <v>1</v>
      </c>
      <c r="P9" s="27"/>
      <c r="Q9" s="27"/>
      <c r="R9" s="27"/>
      <c r="S9" s="27">
        <v>4</v>
      </c>
      <c r="T9" s="27"/>
      <c r="U9" s="27"/>
      <c r="V9" s="27"/>
      <c r="W9" s="27">
        <v>2</v>
      </c>
      <c r="X9" s="27"/>
      <c r="Y9" s="27"/>
      <c r="Z9" s="27"/>
      <c r="AA9" s="27">
        <v>3</v>
      </c>
      <c r="AD9" s="56">
        <f t="shared" si="0"/>
        <v>3</v>
      </c>
      <c r="AE9" s="55">
        <v>4</v>
      </c>
      <c r="AF9" t="str">
        <f t="shared" si="1"/>
        <v>IMPACT</v>
      </c>
      <c r="AG9" s="27">
        <v>1</v>
      </c>
      <c r="AH9" s="27">
        <v>1</v>
      </c>
      <c r="AI9" s="27">
        <v>0</v>
      </c>
      <c r="AJ9" s="27">
        <v>3</v>
      </c>
      <c r="AK9" s="27">
        <v>0</v>
      </c>
      <c r="AL9" s="27" t="s">
        <v>71</v>
      </c>
    </row>
    <row r="10" spans="1:38" x14ac:dyDescent="0.25">
      <c r="A10" s="76">
        <v>70</v>
      </c>
      <c r="B10">
        <v>9</v>
      </c>
      <c r="C10" s="27">
        <v>4</v>
      </c>
      <c r="D10" s="27"/>
      <c r="E10" s="27"/>
      <c r="F10" s="27"/>
      <c r="G10" s="27">
        <v>2</v>
      </c>
      <c r="H10" s="27"/>
      <c r="I10" s="27"/>
      <c r="J10" s="27"/>
      <c r="K10" s="27">
        <v>4</v>
      </c>
      <c r="L10" s="27"/>
      <c r="M10" s="27"/>
      <c r="N10" s="27"/>
      <c r="O10" s="27">
        <v>2</v>
      </c>
      <c r="P10" s="27"/>
      <c r="Q10" s="27"/>
      <c r="R10" s="27"/>
      <c r="S10" s="27">
        <v>4</v>
      </c>
      <c r="T10" s="27"/>
      <c r="U10" s="27"/>
      <c r="V10" s="27"/>
      <c r="W10" s="27">
        <v>3</v>
      </c>
      <c r="X10" s="27"/>
      <c r="Y10" s="27"/>
      <c r="Z10" s="27"/>
      <c r="AA10" s="27">
        <v>2</v>
      </c>
      <c r="AD10" s="56">
        <f t="shared" si="0"/>
        <v>3</v>
      </c>
      <c r="AE10" s="55">
        <v>4</v>
      </c>
      <c r="AF10" t="str">
        <f t="shared" si="1"/>
        <v>IMPACT</v>
      </c>
      <c r="AG10" s="27">
        <v>1</v>
      </c>
      <c r="AH10" s="27">
        <v>2</v>
      </c>
      <c r="AI10" s="27">
        <v>1</v>
      </c>
      <c r="AJ10" s="27">
        <v>2</v>
      </c>
      <c r="AK10" s="27">
        <v>1</v>
      </c>
      <c r="AL10" s="27"/>
    </row>
    <row r="11" spans="1:38" x14ac:dyDescent="0.25">
      <c r="A11" s="76">
        <v>70</v>
      </c>
      <c r="B11">
        <v>10</v>
      </c>
      <c r="C11" s="27">
        <v>3</v>
      </c>
      <c r="D11" s="27"/>
      <c r="E11" s="27"/>
      <c r="F11" s="27"/>
      <c r="G11" s="27">
        <v>4</v>
      </c>
      <c r="H11" s="27"/>
      <c r="I11" s="27"/>
      <c r="J11" s="27"/>
      <c r="K11" s="27">
        <v>5</v>
      </c>
      <c r="L11" s="27"/>
      <c r="M11" s="27"/>
      <c r="N11" s="27"/>
      <c r="O11" s="27">
        <v>3</v>
      </c>
      <c r="P11" s="27"/>
      <c r="Q11" s="27"/>
      <c r="R11" s="27"/>
      <c r="S11" s="27">
        <v>5</v>
      </c>
      <c r="T11" s="27"/>
      <c r="U11" s="27"/>
      <c r="V11" s="27"/>
      <c r="W11" s="27">
        <v>4</v>
      </c>
      <c r="X11" s="27"/>
      <c r="Y11" s="27"/>
      <c r="Z11" s="27"/>
      <c r="AA11" s="27">
        <v>2</v>
      </c>
      <c r="AD11" s="56">
        <f t="shared" si="0"/>
        <v>3.7142857142857144</v>
      </c>
      <c r="AE11" s="55">
        <v>4</v>
      </c>
      <c r="AF11" t="str">
        <f t="shared" si="1"/>
        <v>IMPACT</v>
      </c>
      <c r="AG11" s="27">
        <v>1</v>
      </c>
      <c r="AH11" s="27">
        <v>3</v>
      </c>
      <c r="AI11" s="27">
        <v>1</v>
      </c>
      <c r="AJ11" s="27">
        <v>1</v>
      </c>
      <c r="AK11" s="27">
        <v>1</v>
      </c>
      <c r="AL11" s="27"/>
    </row>
    <row r="12" spans="1:38" x14ac:dyDescent="0.25">
      <c r="A12" s="76">
        <v>70</v>
      </c>
      <c r="B12">
        <v>11</v>
      </c>
      <c r="C12" s="27">
        <v>2</v>
      </c>
      <c r="D12" s="27"/>
      <c r="E12" s="27"/>
      <c r="F12" s="27"/>
      <c r="G12" s="27">
        <v>5</v>
      </c>
      <c r="H12" s="27"/>
      <c r="I12" s="27"/>
      <c r="J12" s="27"/>
      <c r="K12" s="27">
        <v>4</v>
      </c>
      <c r="L12" s="27"/>
      <c r="M12" s="27"/>
      <c r="N12" s="27"/>
      <c r="O12" s="27">
        <v>4</v>
      </c>
      <c r="P12" s="27"/>
      <c r="Q12" s="27"/>
      <c r="R12" s="27"/>
      <c r="S12" s="27">
        <v>5</v>
      </c>
      <c r="T12" s="27"/>
      <c r="U12" s="27"/>
      <c r="V12" s="27"/>
      <c r="W12" s="27">
        <v>2</v>
      </c>
      <c r="X12" s="27"/>
      <c r="Y12" s="27"/>
      <c r="Z12" s="27"/>
      <c r="AA12" s="27">
        <v>3</v>
      </c>
      <c r="AD12" s="56">
        <f t="shared" si="0"/>
        <v>3.5714285714285716</v>
      </c>
      <c r="AE12" s="55">
        <v>4</v>
      </c>
      <c r="AF12" t="str">
        <f t="shared" si="1"/>
        <v>IMPACT</v>
      </c>
      <c r="AG12" s="27">
        <v>1</v>
      </c>
      <c r="AH12" s="27">
        <v>2</v>
      </c>
      <c r="AI12" s="27">
        <v>1</v>
      </c>
      <c r="AJ12" s="27">
        <v>3</v>
      </c>
      <c r="AK12" s="27">
        <v>1</v>
      </c>
      <c r="AL12" s="27"/>
    </row>
    <row r="13" spans="1:38" x14ac:dyDescent="0.25">
      <c r="A13" s="76">
        <v>70</v>
      </c>
      <c r="B13">
        <v>12</v>
      </c>
      <c r="C13" s="27">
        <v>3</v>
      </c>
      <c r="D13" s="27"/>
      <c r="E13" s="27"/>
      <c r="F13" s="27"/>
      <c r="G13" s="27">
        <v>4</v>
      </c>
      <c r="H13" s="27"/>
      <c r="I13" s="27"/>
      <c r="J13" s="27"/>
      <c r="K13" s="27">
        <v>5</v>
      </c>
      <c r="L13" s="27"/>
      <c r="M13" s="27"/>
      <c r="N13" s="27"/>
      <c r="O13" s="27">
        <v>3</v>
      </c>
      <c r="P13" s="27"/>
      <c r="Q13" s="27"/>
      <c r="R13" s="27"/>
      <c r="S13" s="27">
        <v>5</v>
      </c>
      <c r="T13" s="27"/>
      <c r="U13" s="27"/>
      <c r="V13" s="27"/>
      <c r="W13" s="27">
        <v>3</v>
      </c>
      <c r="X13" s="27"/>
      <c r="Y13" s="27"/>
      <c r="Z13" s="27"/>
      <c r="AA13" s="27">
        <v>4</v>
      </c>
      <c r="AD13" s="56">
        <f t="shared" si="0"/>
        <v>3.8571428571428572</v>
      </c>
      <c r="AE13" s="55">
        <v>4</v>
      </c>
      <c r="AF13" t="str">
        <f t="shared" si="1"/>
        <v>IMPACT</v>
      </c>
      <c r="AG13" s="27">
        <v>1</v>
      </c>
      <c r="AH13" s="27">
        <v>1</v>
      </c>
      <c r="AI13" s="27">
        <v>1</v>
      </c>
      <c r="AJ13" s="27">
        <v>2</v>
      </c>
      <c r="AK13" s="27">
        <v>1</v>
      </c>
      <c r="AL13" s="27" t="s">
        <v>71</v>
      </c>
    </row>
    <row r="14" spans="1:38" x14ac:dyDescent="0.25">
      <c r="A14" s="76">
        <v>70</v>
      </c>
      <c r="B14">
        <v>13</v>
      </c>
      <c r="C14" s="27">
        <v>4</v>
      </c>
      <c r="D14" s="27"/>
      <c r="E14" s="27"/>
      <c r="F14" s="27"/>
      <c r="G14" s="27">
        <v>3</v>
      </c>
      <c r="H14" s="27"/>
      <c r="I14" s="27"/>
      <c r="J14" s="27"/>
      <c r="K14" s="27">
        <v>4</v>
      </c>
      <c r="L14" s="27"/>
      <c r="M14" s="27"/>
      <c r="N14" s="27"/>
      <c r="O14" s="27">
        <v>1</v>
      </c>
      <c r="P14" s="27"/>
      <c r="Q14" s="27"/>
      <c r="R14" s="27"/>
      <c r="S14" s="27">
        <v>5</v>
      </c>
      <c r="T14" s="27"/>
      <c r="U14" s="27"/>
      <c r="V14" s="27"/>
      <c r="W14" s="27">
        <v>4</v>
      </c>
      <c r="X14" s="27"/>
      <c r="Y14" s="27"/>
      <c r="Z14" s="27"/>
      <c r="AA14" s="27">
        <v>2</v>
      </c>
      <c r="AD14" s="56">
        <f t="shared" si="0"/>
        <v>3.2857142857142856</v>
      </c>
      <c r="AE14" s="55">
        <v>4</v>
      </c>
      <c r="AF14" t="str">
        <f t="shared" si="1"/>
        <v>IMPACT</v>
      </c>
      <c r="AG14" s="27">
        <v>1</v>
      </c>
      <c r="AH14" s="27">
        <v>2</v>
      </c>
      <c r="AI14" s="27">
        <v>0</v>
      </c>
      <c r="AJ14" s="27">
        <v>1</v>
      </c>
      <c r="AK14" s="27">
        <v>0</v>
      </c>
      <c r="AL14" s="27" t="s">
        <v>71</v>
      </c>
    </row>
    <row r="15" spans="1:38" x14ac:dyDescent="0.25">
      <c r="A15" s="76">
        <v>70</v>
      </c>
      <c r="B15">
        <v>14</v>
      </c>
      <c r="C15" s="27">
        <v>5</v>
      </c>
      <c r="D15" s="27"/>
      <c r="E15" s="27"/>
      <c r="F15" s="27"/>
      <c r="G15" s="27">
        <v>4</v>
      </c>
      <c r="H15" s="27"/>
      <c r="I15" s="27"/>
      <c r="J15" s="27"/>
      <c r="K15" s="27">
        <v>4</v>
      </c>
      <c r="L15" s="27"/>
      <c r="M15" s="27"/>
      <c r="N15" s="27"/>
      <c r="O15" s="27">
        <v>2</v>
      </c>
      <c r="P15" s="27"/>
      <c r="Q15" s="27"/>
      <c r="R15" s="27"/>
      <c r="S15" s="27">
        <v>4</v>
      </c>
      <c r="T15" s="27"/>
      <c r="U15" s="27"/>
      <c r="V15" s="27"/>
      <c r="W15" s="27">
        <v>2</v>
      </c>
      <c r="X15" s="27"/>
      <c r="Y15" s="27"/>
      <c r="Z15" s="27"/>
      <c r="AA15" s="27">
        <v>3</v>
      </c>
      <c r="AD15" s="56">
        <f t="shared" si="0"/>
        <v>3.4285714285714284</v>
      </c>
      <c r="AE15" s="55">
        <v>2</v>
      </c>
      <c r="AF15" t="str">
        <f t="shared" si="1"/>
        <v>NONE</v>
      </c>
      <c r="AG15" s="27">
        <v>0</v>
      </c>
      <c r="AH15" s="27">
        <v>3</v>
      </c>
      <c r="AI15" s="27">
        <v>1</v>
      </c>
      <c r="AJ15" s="27">
        <v>2</v>
      </c>
      <c r="AK15" s="27">
        <v>1</v>
      </c>
      <c r="AL15" s="27" t="s">
        <v>71</v>
      </c>
    </row>
    <row r="16" spans="1:38" x14ac:dyDescent="0.25">
      <c r="A16" s="76">
        <v>70</v>
      </c>
      <c r="B16">
        <v>15</v>
      </c>
      <c r="C16" s="27">
        <v>3</v>
      </c>
      <c r="D16" s="27"/>
      <c r="E16" s="27"/>
      <c r="F16" s="27"/>
      <c r="G16" s="27">
        <v>5</v>
      </c>
      <c r="H16" s="27"/>
      <c r="I16" s="27"/>
      <c r="J16" s="27"/>
      <c r="K16" s="27">
        <v>4</v>
      </c>
      <c r="L16" s="27"/>
      <c r="M16" s="27"/>
      <c r="N16" s="27"/>
      <c r="O16" s="27">
        <v>3</v>
      </c>
      <c r="P16" s="27"/>
      <c r="Q16" s="27"/>
      <c r="R16" s="27"/>
      <c r="S16" s="27">
        <v>4</v>
      </c>
      <c r="T16" s="27"/>
      <c r="U16" s="27"/>
      <c r="V16" s="27"/>
      <c r="W16" s="27">
        <v>3</v>
      </c>
      <c r="X16" s="27"/>
      <c r="Y16" s="27"/>
      <c r="Z16" s="27"/>
      <c r="AA16" s="27">
        <v>3</v>
      </c>
      <c r="AD16" s="56">
        <f t="shared" si="0"/>
        <v>3.5714285714285716</v>
      </c>
      <c r="AE16" s="55">
        <v>4</v>
      </c>
      <c r="AF16" t="str">
        <f t="shared" si="1"/>
        <v>IMPACT</v>
      </c>
      <c r="AG16" s="27">
        <v>1</v>
      </c>
      <c r="AH16" s="27">
        <v>1</v>
      </c>
      <c r="AI16" s="27">
        <v>1</v>
      </c>
      <c r="AJ16" s="27">
        <v>2</v>
      </c>
      <c r="AK16" s="27">
        <v>1</v>
      </c>
      <c r="AL16" s="27"/>
    </row>
    <row r="17" spans="1:38" x14ac:dyDescent="0.25">
      <c r="A17" s="76">
        <v>70</v>
      </c>
      <c r="B17">
        <v>16</v>
      </c>
      <c r="C17" s="27">
        <v>4</v>
      </c>
      <c r="D17" s="27"/>
      <c r="E17" s="27"/>
      <c r="F17" s="27"/>
      <c r="G17" s="27">
        <v>4</v>
      </c>
      <c r="H17" s="27"/>
      <c r="I17" s="27"/>
      <c r="J17" s="27"/>
      <c r="K17" s="27">
        <v>5</v>
      </c>
      <c r="L17" s="27"/>
      <c r="M17" s="27"/>
      <c r="N17" s="27"/>
      <c r="O17" s="27">
        <v>4</v>
      </c>
      <c r="P17" s="27"/>
      <c r="Q17" s="27"/>
      <c r="R17" s="27"/>
      <c r="S17" s="27">
        <v>4</v>
      </c>
      <c r="T17" s="27"/>
      <c r="U17" s="27"/>
      <c r="V17" s="27"/>
      <c r="W17" s="27">
        <v>4</v>
      </c>
      <c r="X17" s="27"/>
      <c r="Y17" s="27"/>
      <c r="Z17" s="27"/>
      <c r="AA17" s="27">
        <v>2</v>
      </c>
      <c r="AD17" s="56">
        <f t="shared" si="0"/>
        <v>3.8571428571428572</v>
      </c>
      <c r="AE17" s="55">
        <v>4</v>
      </c>
      <c r="AF17" t="str">
        <f t="shared" si="1"/>
        <v>IMPACT</v>
      </c>
      <c r="AG17" s="27">
        <v>1</v>
      </c>
      <c r="AH17" s="27">
        <v>2</v>
      </c>
      <c r="AI17" s="27">
        <v>0</v>
      </c>
      <c r="AJ17" s="27">
        <v>2</v>
      </c>
      <c r="AK17" s="27">
        <v>1</v>
      </c>
      <c r="AL17" s="27"/>
    </row>
    <row r="18" spans="1:38" x14ac:dyDescent="0.25">
      <c r="A18" s="76">
        <v>70</v>
      </c>
      <c r="B18">
        <v>17</v>
      </c>
      <c r="C18" s="27">
        <v>5</v>
      </c>
      <c r="D18" s="27"/>
      <c r="E18" s="27"/>
      <c r="F18" s="27"/>
      <c r="G18" s="27">
        <v>5</v>
      </c>
      <c r="H18" s="27"/>
      <c r="I18" s="27"/>
      <c r="J18" s="27"/>
      <c r="K18" s="27">
        <v>5</v>
      </c>
      <c r="L18" s="27"/>
      <c r="M18" s="27"/>
      <c r="N18" s="27"/>
      <c r="O18" s="27">
        <v>3</v>
      </c>
      <c r="P18" s="27"/>
      <c r="Q18" s="27"/>
      <c r="R18" s="27"/>
      <c r="S18" s="27">
        <v>4</v>
      </c>
      <c r="T18" s="27"/>
      <c r="U18" s="27"/>
      <c r="V18" s="27"/>
      <c r="W18" s="27">
        <v>2</v>
      </c>
      <c r="X18" s="27"/>
      <c r="Y18" s="27"/>
      <c r="Z18" s="27"/>
      <c r="AA18" s="27">
        <v>2</v>
      </c>
      <c r="AD18" s="56">
        <f t="shared" si="0"/>
        <v>3.7142857142857144</v>
      </c>
      <c r="AE18" s="55">
        <v>4</v>
      </c>
      <c r="AF18" t="str">
        <f t="shared" si="1"/>
        <v>IMPACT</v>
      </c>
      <c r="AG18" s="27">
        <v>1</v>
      </c>
      <c r="AH18" s="27">
        <v>3</v>
      </c>
      <c r="AI18" s="27">
        <v>0</v>
      </c>
      <c r="AJ18" s="27">
        <v>1</v>
      </c>
      <c r="AK18" s="27">
        <v>1</v>
      </c>
      <c r="AL18" s="27"/>
    </row>
    <row r="19" spans="1:38" x14ac:dyDescent="0.25">
      <c r="A19" s="76">
        <v>70</v>
      </c>
      <c r="B19">
        <v>18</v>
      </c>
      <c r="C19" s="27">
        <v>3</v>
      </c>
      <c r="D19" s="27"/>
      <c r="E19" s="27"/>
      <c r="F19" s="27"/>
      <c r="G19" s="27">
        <v>4</v>
      </c>
      <c r="H19" s="27"/>
      <c r="I19" s="27"/>
      <c r="J19" s="27"/>
      <c r="K19" s="27">
        <v>4</v>
      </c>
      <c r="L19" s="27"/>
      <c r="M19" s="27"/>
      <c r="N19" s="27"/>
      <c r="O19" s="27">
        <v>2</v>
      </c>
      <c r="P19" s="27"/>
      <c r="Q19" s="27"/>
      <c r="R19" s="27"/>
      <c r="S19" s="27">
        <v>4</v>
      </c>
      <c r="T19" s="27"/>
      <c r="U19" s="27"/>
      <c r="V19" s="27"/>
      <c r="W19" s="27">
        <v>3</v>
      </c>
      <c r="X19" s="27"/>
      <c r="Y19" s="27"/>
      <c r="Z19" s="27"/>
      <c r="AA19" s="27">
        <v>3</v>
      </c>
      <c r="AD19" s="56">
        <f t="shared" si="0"/>
        <v>3.2857142857142856</v>
      </c>
      <c r="AE19" s="55">
        <v>5</v>
      </c>
      <c r="AF19" t="str">
        <f t="shared" si="1"/>
        <v>IMPACT</v>
      </c>
      <c r="AG19" s="27">
        <v>1</v>
      </c>
      <c r="AH19" s="27">
        <v>3</v>
      </c>
      <c r="AI19" s="27">
        <v>1</v>
      </c>
      <c r="AJ19" s="27">
        <v>1</v>
      </c>
      <c r="AK19" s="27">
        <v>1</v>
      </c>
      <c r="AL19" s="27" t="s">
        <v>71</v>
      </c>
    </row>
    <row r="20" spans="1:38" x14ac:dyDescent="0.25">
      <c r="A20" s="76">
        <v>70</v>
      </c>
      <c r="B20">
        <v>19</v>
      </c>
      <c r="C20" s="27">
        <v>4</v>
      </c>
      <c r="D20" s="27"/>
      <c r="E20" s="27"/>
      <c r="F20" s="27"/>
      <c r="G20" s="27">
        <v>3</v>
      </c>
      <c r="H20" s="27"/>
      <c r="I20" s="27"/>
      <c r="J20" s="27"/>
      <c r="K20" s="27">
        <v>4</v>
      </c>
      <c r="L20" s="27"/>
      <c r="M20" s="27"/>
      <c r="N20" s="27"/>
      <c r="O20" s="27">
        <v>3</v>
      </c>
      <c r="P20" s="27"/>
      <c r="Q20" s="27"/>
      <c r="R20" s="27"/>
      <c r="S20" s="27">
        <v>4</v>
      </c>
      <c r="T20" s="27"/>
      <c r="U20" s="27"/>
      <c r="V20" s="27"/>
      <c r="W20" s="27">
        <v>4</v>
      </c>
      <c r="X20" s="27"/>
      <c r="Y20" s="27"/>
      <c r="Z20" s="27"/>
      <c r="AA20" s="27">
        <v>4</v>
      </c>
      <c r="AD20" s="56">
        <f t="shared" si="0"/>
        <v>3.7142857142857144</v>
      </c>
      <c r="AE20" s="55">
        <v>4</v>
      </c>
      <c r="AF20" t="str">
        <f t="shared" si="1"/>
        <v>IMPACT</v>
      </c>
      <c r="AG20" s="27">
        <v>0</v>
      </c>
      <c r="AH20" s="27">
        <v>3</v>
      </c>
      <c r="AI20" s="27">
        <v>1</v>
      </c>
      <c r="AJ20" s="27">
        <v>1</v>
      </c>
      <c r="AK20" s="27">
        <v>0</v>
      </c>
      <c r="AL20" s="27" t="s">
        <v>71</v>
      </c>
    </row>
    <row r="21" spans="1:38" x14ac:dyDescent="0.25">
      <c r="A21" s="76">
        <v>70</v>
      </c>
      <c r="B21">
        <v>20</v>
      </c>
      <c r="C21" s="27">
        <v>5</v>
      </c>
      <c r="D21" s="27"/>
      <c r="E21" s="27"/>
      <c r="F21" s="27"/>
      <c r="G21" s="27">
        <v>4</v>
      </c>
      <c r="H21" s="27"/>
      <c r="I21" s="27"/>
      <c r="J21" s="27"/>
      <c r="K21" s="27">
        <v>4</v>
      </c>
      <c r="L21" s="27"/>
      <c r="M21" s="27"/>
      <c r="N21" s="27"/>
      <c r="O21" s="27">
        <v>4</v>
      </c>
      <c r="P21" s="27"/>
      <c r="Q21" s="27"/>
      <c r="R21" s="27"/>
      <c r="S21" s="27">
        <v>4</v>
      </c>
      <c r="T21" s="27"/>
      <c r="U21" s="27"/>
      <c r="V21" s="27"/>
      <c r="W21" s="27">
        <v>3</v>
      </c>
      <c r="X21" s="27"/>
      <c r="Y21" s="27"/>
      <c r="Z21" s="27"/>
      <c r="AA21" s="27">
        <v>2</v>
      </c>
      <c r="AD21" s="56">
        <f t="shared" si="0"/>
        <v>3.7142857142857144</v>
      </c>
      <c r="AE21" s="55">
        <v>3</v>
      </c>
      <c r="AF21" t="str">
        <f t="shared" si="1"/>
        <v>IMPACT</v>
      </c>
      <c r="AG21" s="27">
        <v>0</v>
      </c>
      <c r="AH21" s="27">
        <v>1</v>
      </c>
      <c r="AI21" s="27">
        <v>1</v>
      </c>
      <c r="AJ21" s="27">
        <v>1</v>
      </c>
      <c r="AK21" s="27">
        <v>0</v>
      </c>
      <c r="AL21" s="27" t="s">
        <v>71</v>
      </c>
    </row>
    <row r="22" spans="1:38" x14ac:dyDescent="0.25">
      <c r="B22">
        <v>21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D22" s="56" t="e">
        <f t="shared" si="0"/>
        <v>#DIV/0!</v>
      </c>
      <c r="AF22" t="e">
        <f t="shared" ref="AF12:AF75" si="2">IF((AND(AD22&gt;2.9, AE22&gt;3.9)), "IMPACT", "NONE")</f>
        <v>#DIV/0!</v>
      </c>
      <c r="AG22" s="27"/>
      <c r="AH22" s="27"/>
      <c r="AI22" s="27"/>
      <c r="AJ22" s="27"/>
      <c r="AK22" s="27"/>
      <c r="AL22" s="27"/>
    </row>
    <row r="23" spans="1:38" x14ac:dyDescent="0.25">
      <c r="B23">
        <v>22</v>
      </c>
      <c r="AD23" s="56" t="e">
        <f t="shared" si="0"/>
        <v>#DIV/0!</v>
      </c>
      <c r="AF23" t="e">
        <f t="shared" si="2"/>
        <v>#DIV/0!</v>
      </c>
    </row>
    <row r="24" spans="1:38" x14ac:dyDescent="0.25">
      <c r="B24">
        <v>23</v>
      </c>
      <c r="AD24" s="56" t="e">
        <f t="shared" si="0"/>
        <v>#DIV/0!</v>
      </c>
      <c r="AF24" t="e">
        <f t="shared" si="2"/>
        <v>#DIV/0!</v>
      </c>
    </row>
    <row r="25" spans="1:38" x14ac:dyDescent="0.25">
      <c r="B25">
        <v>24</v>
      </c>
      <c r="AD25" s="56" t="e">
        <f t="shared" si="0"/>
        <v>#DIV/0!</v>
      </c>
      <c r="AF25" t="e">
        <f t="shared" si="2"/>
        <v>#DIV/0!</v>
      </c>
    </row>
    <row r="26" spans="1:38" x14ac:dyDescent="0.25">
      <c r="B26">
        <v>25</v>
      </c>
      <c r="AD26" s="56" t="e">
        <f t="shared" si="0"/>
        <v>#DIV/0!</v>
      </c>
      <c r="AF26" t="e">
        <f t="shared" si="2"/>
        <v>#DIV/0!</v>
      </c>
    </row>
    <row r="27" spans="1:38" x14ac:dyDescent="0.25">
      <c r="B27">
        <v>26</v>
      </c>
      <c r="AD27" s="56" t="e">
        <f t="shared" si="0"/>
        <v>#DIV/0!</v>
      </c>
      <c r="AF27" t="e">
        <f t="shared" si="2"/>
        <v>#DIV/0!</v>
      </c>
    </row>
    <row r="28" spans="1:38" x14ac:dyDescent="0.25">
      <c r="B28">
        <v>27</v>
      </c>
      <c r="AD28" s="56" t="e">
        <f t="shared" si="0"/>
        <v>#DIV/0!</v>
      </c>
      <c r="AF28" t="e">
        <f t="shared" si="2"/>
        <v>#DIV/0!</v>
      </c>
    </row>
    <row r="29" spans="1:38" x14ac:dyDescent="0.25">
      <c r="B29">
        <v>28</v>
      </c>
      <c r="AD29" s="56" t="e">
        <f t="shared" si="0"/>
        <v>#DIV/0!</v>
      </c>
      <c r="AF29" t="e">
        <f t="shared" si="2"/>
        <v>#DIV/0!</v>
      </c>
    </row>
    <row r="30" spans="1:38" x14ac:dyDescent="0.25">
      <c r="B30">
        <v>29</v>
      </c>
      <c r="AD30" s="56" t="e">
        <f t="shared" si="0"/>
        <v>#DIV/0!</v>
      </c>
      <c r="AF30" t="e">
        <f t="shared" si="2"/>
        <v>#DIV/0!</v>
      </c>
    </row>
    <row r="31" spans="1:38" x14ac:dyDescent="0.25">
      <c r="B31">
        <v>30</v>
      </c>
      <c r="AD31" s="56" t="e">
        <f t="shared" si="0"/>
        <v>#DIV/0!</v>
      </c>
      <c r="AF31" t="e">
        <f t="shared" si="2"/>
        <v>#DIV/0!</v>
      </c>
    </row>
    <row r="32" spans="1:38" x14ac:dyDescent="0.25">
      <c r="B32">
        <v>31</v>
      </c>
      <c r="AD32" s="56" t="e">
        <f t="shared" si="0"/>
        <v>#DIV/0!</v>
      </c>
      <c r="AF32" t="e">
        <f t="shared" si="2"/>
        <v>#DIV/0!</v>
      </c>
    </row>
    <row r="33" spans="2:32" x14ac:dyDescent="0.25">
      <c r="B33">
        <v>32</v>
      </c>
      <c r="AD33" s="56" t="e">
        <f t="shared" si="0"/>
        <v>#DIV/0!</v>
      </c>
      <c r="AF33" t="e">
        <f t="shared" si="2"/>
        <v>#DIV/0!</v>
      </c>
    </row>
    <row r="34" spans="2:32" x14ac:dyDescent="0.25">
      <c r="B34">
        <v>33</v>
      </c>
      <c r="AD34" s="56" t="e">
        <f t="shared" si="0"/>
        <v>#DIV/0!</v>
      </c>
      <c r="AF34" t="e">
        <f t="shared" si="2"/>
        <v>#DIV/0!</v>
      </c>
    </row>
    <row r="35" spans="2:32" x14ac:dyDescent="0.25">
      <c r="B35">
        <v>34</v>
      </c>
      <c r="AD35" s="56" t="e">
        <f t="shared" si="0"/>
        <v>#DIV/0!</v>
      </c>
      <c r="AF35" t="e">
        <f t="shared" si="2"/>
        <v>#DIV/0!</v>
      </c>
    </row>
    <row r="36" spans="2:32" x14ac:dyDescent="0.25">
      <c r="B36">
        <v>35</v>
      </c>
      <c r="AD36" s="56" t="e">
        <f t="shared" si="0"/>
        <v>#DIV/0!</v>
      </c>
      <c r="AF36" t="e">
        <f t="shared" si="2"/>
        <v>#DIV/0!</v>
      </c>
    </row>
    <row r="37" spans="2:32" x14ac:dyDescent="0.25">
      <c r="B37">
        <v>36</v>
      </c>
      <c r="AD37" s="56" t="e">
        <f t="shared" si="0"/>
        <v>#DIV/0!</v>
      </c>
      <c r="AF37" t="e">
        <f t="shared" si="2"/>
        <v>#DIV/0!</v>
      </c>
    </row>
    <row r="38" spans="2:32" x14ac:dyDescent="0.25">
      <c r="B38">
        <v>37</v>
      </c>
      <c r="AD38" s="56" t="e">
        <f t="shared" si="0"/>
        <v>#DIV/0!</v>
      </c>
      <c r="AF38" t="e">
        <f t="shared" si="2"/>
        <v>#DIV/0!</v>
      </c>
    </row>
    <row r="39" spans="2:32" x14ac:dyDescent="0.25">
      <c r="B39">
        <v>38</v>
      </c>
      <c r="AD39" s="56" t="e">
        <f t="shared" si="0"/>
        <v>#DIV/0!</v>
      </c>
      <c r="AF39" t="e">
        <f t="shared" si="2"/>
        <v>#DIV/0!</v>
      </c>
    </row>
    <row r="40" spans="2:32" x14ac:dyDescent="0.25">
      <c r="B40">
        <v>39</v>
      </c>
      <c r="AD40" s="56" t="e">
        <f t="shared" si="0"/>
        <v>#DIV/0!</v>
      </c>
      <c r="AF40" t="e">
        <f t="shared" si="2"/>
        <v>#DIV/0!</v>
      </c>
    </row>
    <row r="41" spans="2:32" x14ac:dyDescent="0.25">
      <c r="B41">
        <v>40</v>
      </c>
      <c r="AD41" s="56" t="e">
        <f t="shared" si="0"/>
        <v>#DIV/0!</v>
      </c>
      <c r="AF41" t="e">
        <f t="shared" si="2"/>
        <v>#DIV/0!</v>
      </c>
    </row>
    <row r="42" spans="2:32" x14ac:dyDescent="0.25">
      <c r="AD42" s="56" t="e">
        <f t="shared" si="0"/>
        <v>#DIV/0!</v>
      </c>
      <c r="AF42" t="e">
        <f t="shared" si="2"/>
        <v>#DIV/0!</v>
      </c>
    </row>
    <row r="43" spans="2:32" x14ac:dyDescent="0.25">
      <c r="AD43" s="56" t="e">
        <f t="shared" si="0"/>
        <v>#DIV/0!</v>
      </c>
      <c r="AF43" t="e">
        <f t="shared" si="2"/>
        <v>#DIV/0!</v>
      </c>
    </row>
    <row r="44" spans="2:32" x14ac:dyDescent="0.25">
      <c r="AD44" s="56" t="e">
        <f t="shared" si="0"/>
        <v>#DIV/0!</v>
      </c>
      <c r="AF44" t="e">
        <f t="shared" si="2"/>
        <v>#DIV/0!</v>
      </c>
    </row>
    <row r="45" spans="2:32" x14ac:dyDescent="0.25">
      <c r="AD45" s="56" t="e">
        <f t="shared" si="0"/>
        <v>#DIV/0!</v>
      </c>
      <c r="AF45" t="e">
        <f t="shared" si="2"/>
        <v>#DIV/0!</v>
      </c>
    </row>
    <row r="46" spans="2:32" x14ac:dyDescent="0.25">
      <c r="AD46" s="56" t="e">
        <f t="shared" si="0"/>
        <v>#DIV/0!</v>
      </c>
      <c r="AF46" t="e">
        <f t="shared" si="2"/>
        <v>#DIV/0!</v>
      </c>
    </row>
    <row r="47" spans="2:32" x14ac:dyDescent="0.25">
      <c r="AD47" s="56" t="e">
        <f t="shared" si="0"/>
        <v>#DIV/0!</v>
      </c>
      <c r="AF47" t="e">
        <f t="shared" si="2"/>
        <v>#DIV/0!</v>
      </c>
    </row>
    <row r="48" spans="2:32" x14ac:dyDescent="0.25">
      <c r="AD48" s="56" t="e">
        <f t="shared" si="0"/>
        <v>#DIV/0!</v>
      </c>
      <c r="AF48" t="e">
        <f t="shared" si="2"/>
        <v>#DIV/0!</v>
      </c>
    </row>
    <row r="49" spans="30:32" x14ac:dyDescent="0.25">
      <c r="AD49" s="56" t="e">
        <f t="shared" si="0"/>
        <v>#DIV/0!</v>
      </c>
      <c r="AF49" t="e">
        <f t="shared" si="2"/>
        <v>#DIV/0!</v>
      </c>
    </row>
    <row r="50" spans="30:32" x14ac:dyDescent="0.25">
      <c r="AD50" s="56" t="e">
        <f t="shared" si="0"/>
        <v>#DIV/0!</v>
      </c>
      <c r="AF50" t="e">
        <f t="shared" si="2"/>
        <v>#DIV/0!</v>
      </c>
    </row>
    <row r="51" spans="30:32" x14ac:dyDescent="0.25">
      <c r="AD51" s="56" t="e">
        <f t="shared" si="0"/>
        <v>#DIV/0!</v>
      </c>
      <c r="AF51" t="e">
        <f t="shared" si="2"/>
        <v>#DIV/0!</v>
      </c>
    </row>
    <row r="52" spans="30:32" x14ac:dyDescent="0.25">
      <c r="AD52" s="56" t="e">
        <f t="shared" si="0"/>
        <v>#DIV/0!</v>
      </c>
      <c r="AF52" t="e">
        <f t="shared" si="2"/>
        <v>#DIV/0!</v>
      </c>
    </row>
    <row r="53" spans="30:32" x14ac:dyDescent="0.25">
      <c r="AD53" s="56" t="e">
        <f t="shared" si="0"/>
        <v>#DIV/0!</v>
      </c>
      <c r="AF53" t="e">
        <f t="shared" si="2"/>
        <v>#DIV/0!</v>
      </c>
    </row>
    <row r="54" spans="30:32" x14ac:dyDescent="0.25">
      <c r="AD54" s="56" t="e">
        <f t="shared" si="0"/>
        <v>#DIV/0!</v>
      </c>
      <c r="AF54" t="e">
        <f t="shared" si="2"/>
        <v>#DIV/0!</v>
      </c>
    </row>
    <row r="55" spans="30:32" x14ac:dyDescent="0.25">
      <c r="AD55" s="56" t="e">
        <f t="shared" si="0"/>
        <v>#DIV/0!</v>
      </c>
      <c r="AF55" t="e">
        <f t="shared" si="2"/>
        <v>#DIV/0!</v>
      </c>
    </row>
    <row r="56" spans="30:32" x14ac:dyDescent="0.25">
      <c r="AD56" s="56" t="e">
        <f t="shared" si="0"/>
        <v>#DIV/0!</v>
      </c>
      <c r="AF56" t="e">
        <f t="shared" si="2"/>
        <v>#DIV/0!</v>
      </c>
    </row>
    <row r="57" spans="30:32" x14ac:dyDescent="0.25">
      <c r="AD57" s="56" t="e">
        <f t="shared" si="0"/>
        <v>#DIV/0!</v>
      </c>
      <c r="AF57" t="e">
        <f t="shared" si="2"/>
        <v>#DIV/0!</v>
      </c>
    </row>
    <row r="58" spans="30:32" x14ac:dyDescent="0.25">
      <c r="AD58" s="56" t="e">
        <f t="shared" si="0"/>
        <v>#DIV/0!</v>
      </c>
      <c r="AF58" t="e">
        <f t="shared" si="2"/>
        <v>#DIV/0!</v>
      </c>
    </row>
    <row r="59" spans="30:32" x14ac:dyDescent="0.25">
      <c r="AD59" s="56" t="e">
        <f t="shared" si="0"/>
        <v>#DIV/0!</v>
      </c>
      <c r="AF59" t="e">
        <f t="shared" si="2"/>
        <v>#DIV/0!</v>
      </c>
    </row>
    <row r="60" spans="30:32" x14ac:dyDescent="0.25">
      <c r="AD60" s="56" t="e">
        <f t="shared" si="0"/>
        <v>#DIV/0!</v>
      </c>
      <c r="AF60" t="e">
        <f t="shared" si="2"/>
        <v>#DIV/0!</v>
      </c>
    </row>
    <row r="61" spans="30:32" x14ac:dyDescent="0.25">
      <c r="AD61" s="56" t="e">
        <f t="shared" si="0"/>
        <v>#DIV/0!</v>
      </c>
      <c r="AF61" t="e">
        <f t="shared" si="2"/>
        <v>#DIV/0!</v>
      </c>
    </row>
    <row r="62" spans="30:32" x14ac:dyDescent="0.25">
      <c r="AD62" s="56" t="e">
        <f t="shared" si="0"/>
        <v>#DIV/0!</v>
      </c>
      <c r="AF62" t="e">
        <f t="shared" si="2"/>
        <v>#DIV/0!</v>
      </c>
    </row>
    <row r="63" spans="30:32" x14ac:dyDescent="0.25">
      <c r="AD63" s="56" t="e">
        <f t="shared" si="0"/>
        <v>#DIV/0!</v>
      </c>
      <c r="AF63" t="e">
        <f t="shared" si="2"/>
        <v>#DIV/0!</v>
      </c>
    </row>
    <row r="64" spans="30:32" x14ac:dyDescent="0.25">
      <c r="AD64" s="56" t="e">
        <f t="shared" si="0"/>
        <v>#DIV/0!</v>
      </c>
      <c r="AF64" t="e">
        <f t="shared" si="2"/>
        <v>#DIV/0!</v>
      </c>
    </row>
    <row r="65" spans="30:32" x14ac:dyDescent="0.25">
      <c r="AD65" s="56" t="e">
        <f t="shared" si="0"/>
        <v>#DIV/0!</v>
      </c>
      <c r="AF65" t="e">
        <f t="shared" si="2"/>
        <v>#DIV/0!</v>
      </c>
    </row>
    <row r="66" spans="30:32" x14ac:dyDescent="0.25">
      <c r="AD66" s="56" t="e">
        <f t="shared" si="0"/>
        <v>#DIV/0!</v>
      </c>
      <c r="AF66" t="e">
        <f t="shared" si="2"/>
        <v>#DIV/0!</v>
      </c>
    </row>
    <row r="67" spans="30:32" x14ac:dyDescent="0.25">
      <c r="AD67" s="56" t="e">
        <f t="shared" ref="AD67:AD130" si="3">AVERAGE(C67:AC67)</f>
        <v>#DIV/0!</v>
      </c>
      <c r="AF67" t="e">
        <f t="shared" si="2"/>
        <v>#DIV/0!</v>
      </c>
    </row>
    <row r="68" spans="30:32" x14ac:dyDescent="0.25">
      <c r="AD68" s="56" t="e">
        <f t="shared" si="3"/>
        <v>#DIV/0!</v>
      </c>
      <c r="AF68" t="e">
        <f t="shared" si="2"/>
        <v>#DIV/0!</v>
      </c>
    </row>
    <row r="69" spans="30:32" x14ac:dyDescent="0.25">
      <c r="AD69" s="56" t="e">
        <f t="shared" si="3"/>
        <v>#DIV/0!</v>
      </c>
      <c r="AF69" t="e">
        <f t="shared" si="2"/>
        <v>#DIV/0!</v>
      </c>
    </row>
    <row r="70" spans="30:32" x14ac:dyDescent="0.25">
      <c r="AD70" s="56" t="e">
        <f t="shared" si="3"/>
        <v>#DIV/0!</v>
      </c>
      <c r="AF70" t="e">
        <f t="shared" si="2"/>
        <v>#DIV/0!</v>
      </c>
    </row>
    <row r="71" spans="30:32" x14ac:dyDescent="0.25">
      <c r="AD71" s="56" t="e">
        <f t="shared" si="3"/>
        <v>#DIV/0!</v>
      </c>
      <c r="AF71" t="e">
        <f t="shared" si="2"/>
        <v>#DIV/0!</v>
      </c>
    </row>
    <row r="72" spans="30:32" x14ac:dyDescent="0.25">
      <c r="AD72" s="56" t="e">
        <f t="shared" si="3"/>
        <v>#DIV/0!</v>
      </c>
      <c r="AF72" t="e">
        <f t="shared" si="2"/>
        <v>#DIV/0!</v>
      </c>
    </row>
    <row r="73" spans="30:32" x14ac:dyDescent="0.25">
      <c r="AD73" s="56" t="e">
        <f t="shared" si="3"/>
        <v>#DIV/0!</v>
      </c>
      <c r="AF73" t="e">
        <f t="shared" si="2"/>
        <v>#DIV/0!</v>
      </c>
    </row>
    <row r="74" spans="30:32" x14ac:dyDescent="0.25">
      <c r="AD74" s="56" t="e">
        <f t="shared" si="3"/>
        <v>#DIV/0!</v>
      </c>
      <c r="AF74" t="e">
        <f t="shared" si="2"/>
        <v>#DIV/0!</v>
      </c>
    </row>
    <row r="75" spans="30:32" x14ac:dyDescent="0.25">
      <c r="AD75" s="56" t="e">
        <f t="shared" si="3"/>
        <v>#DIV/0!</v>
      </c>
      <c r="AF75" t="e">
        <f t="shared" si="2"/>
        <v>#DIV/0!</v>
      </c>
    </row>
    <row r="76" spans="30:32" x14ac:dyDescent="0.25">
      <c r="AD76" s="56" t="e">
        <f t="shared" si="3"/>
        <v>#DIV/0!</v>
      </c>
      <c r="AF76" t="e">
        <f t="shared" ref="AF76:AF139" si="4">IF((AND(AD76&gt;2.9, AE76&gt;3.9)), "IMPACT", "NONE")</f>
        <v>#DIV/0!</v>
      </c>
    </row>
    <row r="77" spans="30:32" x14ac:dyDescent="0.25">
      <c r="AD77" s="56" t="e">
        <f t="shared" si="3"/>
        <v>#DIV/0!</v>
      </c>
      <c r="AF77" t="e">
        <f t="shared" si="4"/>
        <v>#DIV/0!</v>
      </c>
    </row>
    <row r="78" spans="30:32" x14ac:dyDescent="0.25">
      <c r="AD78" s="56" t="e">
        <f t="shared" si="3"/>
        <v>#DIV/0!</v>
      </c>
      <c r="AF78" t="e">
        <f t="shared" si="4"/>
        <v>#DIV/0!</v>
      </c>
    </row>
    <row r="79" spans="30:32" x14ac:dyDescent="0.25">
      <c r="AD79" s="56" t="e">
        <f t="shared" si="3"/>
        <v>#DIV/0!</v>
      </c>
      <c r="AF79" t="e">
        <f t="shared" si="4"/>
        <v>#DIV/0!</v>
      </c>
    </row>
    <row r="80" spans="30:32" x14ac:dyDescent="0.25">
      <c r="AD80" s="56" t="e">
        <f t="shared" si="3"/>
        <v>#DIV/0!</v>
      </c>
      <c r="AF80" t="e">
        <f t="shared" si="4"/>
        <v>#DIV/0!</v>
      </c>
    </row>
    <row r="81" spans="30:32" x14ac:dyDescent="0.25">
      <c r="AD81" s="56" t="e">
        <f t="shared" si="3"/>
        <v>#DIV/0!</v>
      </c>
      <c r="AF81" t="e">
        <f t="shared" si="4"/>
        <v>#DIV/0!</v>
      </c>
    </row>
    <row r="82" spans="30:32" x14ac:dyDescent="0.25">
      <c r="AD82" s="56" t="e">
        <f t="shared" si="3"/>
        <v>#DIV/0!</v>
      </c>
      <c r="AF82" t="e">
        <f t="shared" si="4"/>
        <v>#DIV/0!</v>
      </c>
    </row>
    <row r="83" spans="30:32" x14ac:dyDescent="0.25">
      <c r="AD83" s="56" t="e">
        <f t="shared" si="3"/>
        <v>#DIV/0!</v>
      </c>
      <c r="AF83" t="e">
        <f t="shared" si="4"/>
        <v>#DIV/0!</v>
      </c>
    </row>
    <row r="84" spans="30:32" x14ac:dyDescent="0.25">
      <c r="AD84" s="56" t="e">
        <f t="shared" si="3"/>
        <v>#DIV/0!</v>
      </c>
      <c r="AF84" t="e">
        <f t="shared" si="4"/>
        <v>#DIV/0!</v>
      </c>
    </row>
    <row r="85" spans="30:32" x14ac:dyDescent="0.25">
      <c r="AD85" s="56" t="e">
        <f t="shared" si="3"/>
        <v>#DIV/0!</v>
      </c>
      <c r="AF85" t="e">
        <f t="shared" si="4"/>
        <v>#DIV/0!</v>
      </c>
    </row>
    <row r="86" spans="30:32" x14ac:dyDescent="0.25">
      <c r="AD86" s="56" t="e">
        <f t="shared" si="3"/>
        <v>#DIV/0!</v>
      </c>
      <c r="AF86" t="e">
        <f t="shared" si="4"/>
        <v>#DIV/0!</v>
      </c>
    </row>
    <row r="87" spans="30:32" x14ac:dyDescent="0.25">
      <c r="AD87" s="56" t="e">
        <f t="shared" si="3"/>
        <v>#DIV/0!</v>
      </c>
      <c r="AF87" t="e">
        <f t="shared" si="4"/>
        <v>#DIV/0!</v>
      </c>
    </row>
    <row r="88" spans="30:32" x14ac:dyDescent="0.25">
      <c r="AD88" s="56" t="e">
        <f t="shared" si="3"/>
        <v>#DIV/0!</v>
      </c>
      <c r="AF88" t="e">
        <f t="shared" si="4"/>
        <v>#DIV/0!</v>
      </c>
    </row>
    <row r="89" spans="30:32" x14ac:dyDescent="0.25">
      <c r="AD89" s="56" t="e">
        <f t="shared" si="3"/>
        <v>#DIV/0!</v>
      </c>
      <c r="AF89" t="e">
        <f t="shared" si="4"/>
        <v>#DIV/0!</v>
      </c>
    </row>
    <row r="90" spans="30:32" x14ac:dyDescent="0.25">
      <c r="AD90" s="56" t="e">
        <f t="shared" si="3"/>
        <v>#DIV/0!</v>
      </c>
      <c r="AF90" t="e">
        <f t="shared" si="4"/>
        <v>#DIV/0!</v>
      </c>
    </row>
    <row r="91" spans="30:32" x14ac:dyDescent="0.25">
      <c r="AD91" s="56" t="e">
        <f t="shared" si="3"/>
        <v>#DIV/0!</v>
      </c>
      <c r="AF91" t="e">
        <f t="shared" si="4"/>
        <v>#DIV/0!</v>
      </c>
    </row>
    <row r="92" spans="30:32" x14ac:dyDescent="0.25">
      <c r="AD92" s="56" t="e">
        <f t="shared" si="3"/>
        <v>#DIV/0!</v>
      </c>
      <c r="AF92" t="e">
        <f t="shared" si="4"/>
        <v>#DIV/0!</v>
      </c>
    </row>
    <row r="93" spans="30:32" x14ac:dyDescent="0.25">
      <c r="AD93" s="56" t="e">
        <f t="shared" si="3"/>
        <v>#DIV/0!</v>
      </c>
      <c r="AF93" t="e">
        <f t="shared" si="4"/>
        <v>#DIV/0!</v>
      </c>
    </row>
    <row r="94" spans="30:32" x14ac:dyDescent="0.25">
      <c r="AD94" s="56" t="e">
        <f t="shared" si="3"/>
        <v>#DIV/0!</v>
      </c>
      <c r="AF94" t="e">
        <f t="shared" si="4"/>
        <v>#DIV/0!</v>
      </c>
    </row>
    <row r="95" spans="30:32" x14ac:dyDescent="0.25">
      <c r="AD95" s="56" t="e">
        <f t="shared" si="3"/>
        <v>#DIV/0!</v>
      </c>
      <c r="AF95" t="e">
        <f t="shared" si="4"/>
        <v>#DIV/0!</v>
      </c>
    </row>
    <row r="96" spans="30:32" x14ac:dyDescent="0.25">
      <c r="AD96" s="56" t="e">
        <f t="shared" si="3"/>
        <v>#DIV/0!</v>
      </c>
      <c r="AF96" t="e">
        <f t="shared" si="4"/>
        <v>#DIV/0!</v>
      </c>
    </row>
    <row r="97" spans="30:32" x14ac:dyDescent="0.25">
      <c r="AD97" s="56" t="e">
        <f t="shared" si="3"/>
        <v>#DIV/0!</v>
      </c>
      <c r="AF97" t="e">
        <f t="shared" si="4"/>
        <v>#DIV/0!</v>
      </c>
    </row>
    <row r="98" spans="30:32" x14ac:dyDescent="0.25">
      <c r="AD98" s="56" t="e">
        <f t="shared" si="3"/>
        <v>#DIV/0!</v>
      </c>
      <c r="AF98" t="e">
        <f t="shared" si="4"/>
        <v>#DIV/0!</v>
      </c>
    </row>
    <row r="99" spans="30:32" x14ac:dyDescent="0.25">
      <c r="AD99" s="56" t="e">
        <f t="shared" si="3"/>
        <v>#DIV/0!</v>
      </c>
      <c r="AF99" t="e">
        <f t="shared" si="4"/>
        <v>#DIV/0!</v>
      </c>
    </row>
    <row r="100" spans="30:32" x14ac:dyDescent="0.25">
      <c r="AD100" s="56" t="e">
        <f t="shared" si="3"/>
        <v>#DIV/0!</v>
      </c>
      <c r="AF100" t="e">
        <f t="shared" si="4"/>
        <v>#DIV/0!</v>
      </c>
    </row>
    <row r="101" spans="30:32" x14ac:dyDescent="0.25">
      <c r="AD101" s="56" t="e">
        <f t="shared" si="3"/>
        <v>#DIV/0!</v>
      </c>
      <c r="AF101" t="e">
        <f t="shared" si="4"/>
        <v>#DIV/0!</v>
      </c>
    </row>
    <row r="102" spans="30:32" x14ac:dyDescent="0.25">
      <c r="AD102" s="56" t="e">
        <f t="shared" si="3"/>
        <v>#DIV/0!</v>
      </c>
      <c r="AF102" t="e">
        <f t="shared" si="4"/>
        <v>#DIV/0!</v>
      </c>
    </row>
    <row r="103" spans="30:32" x14ac:dyDescent="0.25">
      <c r="AD103" s="56" t="e">
        <f t="shared" si="3"/>
        <v>#DIV/0!</v>
      </c>
      <c r="AF103" t="e">
        <f t="shared" si="4"/>
        <v>#DIV/0!</v>
      </c>
    </row>
    <row r="104" spans="30:32" x14ac:dyDescent="0.25">
      <c r="AD104" s="56" t="e">
        <f t="shared" si="3"/>
        <v>#DIV/0!</v>
      </c>
      <c r="AF104" t="e">
        <f t="shared" si="4"/>
        <v>#DIV/0!</v>
      </c>
    </row>
    <row r="105" spans="30:32" x14ac:dyDescent="0.25">
      <c r="AD105" s="56" t="e">
        <f t="shared" si="3"/>
        <v>#DIV/0!</v>
      </c>
      <c r="AF105" t="e">
        <f t="shared" si="4"/>
        <v>#DIV/0!</v>
      </c>
    </row>
    <row r="106" spans="30:32" x14ac:dyDescent="0.25">
      <c r="AD106" s="56" t="e">
        <f t="shared" si="3"/>
        <v>#DIV/0!</v>
      </c>
      <c r="AF106" t="e">
        <f t="shared" si="4"/>
        <v>#DIV/0!</v>
      </c>
    </row>
    <row r="107" spans="30:32" x14ac:dyDescent="0.25">
      <c r="AD107" s="56" t="e">
        <f t="shared" si="3"/>
        <v>#DIV/0!</v>
      </c>
      <c r="AF107" t="e">
        <f t="shared" si="4"/>
        <v>#DIV/0!</v>
      </c>
    </row>
    <row r="108" spans="30:32" x14ac:dyDescent="0.25">
      <c r="AD108" s="56" t="e">
        <f t="shared" si="3"/>
        <v>#DIV/0!</v>
      </c>
      <c r="AF108" t="e">
        <f t="shared" si="4"/>
        <v>#DIV/0!</v>
      </c>
    </row>
    <row r="109" spans="30:32" x14ac:dyDescent="0.25">
      <c r="AD109" s="56" t="e">
        <f t="shared" si="3"/>
        <v>#DIV/0!</v>
      </c>
      <c r="AF109" t="e">
        <f t="shared" si="4"/>
        <v>#DIV/0!</v>
      </c>
    </row>
    <row r="110" spans="30:32" x14ac:dyDescent="0.25">
      <c r="AD110" s="56" t="e">
        <f t="shared" si="3"/>
        <v>#DIV/0!</v>
      </c>
      <c r="AF110" t="e">
        <f t="shared" si="4"/>
        <v>#DIV/0!</v>
      </c>
    </row>
    <row r="111" spans="30:32" x14ac:dyDescent="0.25">
      <c r="AD111" s="56" t="e">
        <f t="shared" si="3"/>
        <v>#DIV/0!</v>
      </c>
      <c r="AF111" t="e">
        <f t="shared" si="4"/>
        <v>#DIV/0!</v>
      </c>
    </row>
    <row r="112" spans="30:32" x14ac:dyDescent="0.25">
      <c r="AD112" s="56" t="e">
        <f t="shared" si="3"/>
        <v>#DIV/0!</v>
      </c>
      <c r="AF112" t="e">
        <f t="shared" si="4"/>
        <v>#DIV/0!</v>
      </c>
    </row>
    <row r="113" spans="30:32" x14ac:dyDescent="0.25">
      <c r="AD113" s="56" t="e">
        <f t="shared" si="3"/>
        <v>#DIV/0!</v>
      </c>
      <c r="AF113" t="e">
        <f t="shared" si="4"/>
        <v>#DIV/0!</v>
      </c>
    </row>
    <row r="114" spans="30:32" x14ac:dyDescent="0.25">
      <c r="AD114" s="56" t="e">
        <f t="shared" si="3"/>
        <v>#DIV/0!</v>
      </c>
      <c r="AF114" t="e">
        <f t="shared" si="4"/>
        <v>#DIV/0!</v>
      </c>
    </row>
    <row r="115" spans="30:32" x14ac:dyDescent="0.25">
      <c r="AD115" s="56" t="e">
        <f t="shared" si="3"/>
        <v>#DIV/0!</v>
      </c>
      <c r="AF115" t="e">
        <f t="shared" si="4"/>
        <v>#DIV/0!</v>
      </c>
    </row>
    <row r="116" spans="30:32" x14ac:dyDescent="0.25">
      <c r="AD116" s="56" t="e">
        <f t="shared" si="3"/>
        <v>#DIV/0!</v>
      </c>
      <c r="AF116" t="e">
        <f t="shared" si="4"/>
        <v>#DIV/0!</v>
      </c>
    </row>
    <row r="117" spans="30:32" x14ac:dyDescent="0.25">
      <c r="AD117" s="56" t="e">
        <f t="shared" si="3"/>
        <v>#DIV/0!</v>
      </c>
      <c r="AF117" t="e">
        <f t="shared" si="4"/>
        <v>#DIV/0!</v>
      </c>
    </row>
    <row r="118" spans="30:32" x14ac:dyDescent="0.25">
      <c r="AD118" s="56" t="e">
        <f t="shared" si="3"/>
        <v>#DIV/0!</v>
      </c>
      <c r="AF118" t="e">
        <f t="shared" si="4"/>
        <v>#DIV/0!</v>
      </c>
    </row>
    <row r="119" spans="30:32" x14ac:dyDescent="0.25">
      <c r="AD119" s="56" t="e">
        <f t="shared" si="3"/>
        <v>#DIV/0!</v>
      </c>
      <c r="AF119" t="e">
        <f t="shared" si="4"/>
        <v>#DIV/0!</v>
      </c>
    </row>
    <row r="120" spans="30:32" x14ac:dyDescent="0.25">
      <c r="AD120" s="56" t="e">
        <f t="shared" si="3"/>
        <v>#DIV/0!</v>
      </c>
      <c r="AF120" t="e">
        <f t="shared" si="4"/>
        <v>#DIV/0!</v>
      </c>
    </row>
    <row r="121" spans="30:32" x14ac:dyDescent="0.25">
      <c r="AD121" s="56" t="e">
        <f t="shared" si="3"/>
        <v>#DIV/0!</v>
      </c>
      <c r="AF121" t="e">
        <f t="shared" si="4"/>
        <v>#DIV/0!</v>
      </c>
    </row>
    <row r="122" spans="30:32" x14ac:dyDescent="0.25">
      <c r="AD122" s="56" t="e">
        <f t="shared" si="3"/>
        <v>#DIV/0!</v>
      </c>
      <c r="AF122" t="e">
        <f t="shared" si="4"/>
        <v>#DIV/0!</v>
      </c>
    </row>
    <row r="123" spans="30:32" x14ac:dyDescent="0.25">
      <c r="AD123" s="56" t="e">
        <f t="shared" si="3"/>
        <v>#DIV/0!</v>
      </c>
      <c r="AF123" t="e">
        <f t="shared" si="4"/>
        <v>#DIV/0!</v>
      </c>
    </row>
    <row r="124" spans="30:32" x14ac:dyDescent="0.25">
      <c r="AD124" s="56" t="e">
        <f t="shared" si="3"/>
        <v>#DIV/0!</v>
      </c>
      <c r="AF124" t="e">
        <f t="shared" si="4"/>
        <v>#DIV/0!</v>
      </c>
    </row>
    <row r="125" spans="30:32" x14ac:dyDescent="0.25">
      <c r="AD125" s="56" t="e">
        <f t="shared" si="3"/>
        <v>#DIV/0!</v>
      </c>
      <c r="AF125" t="e">
        <f t="shared" si="4"/>
        <v>#DIV/0!</v>
      </c>
    </row>
    <row r="126" spans="30:32" x14ac:dyDescent="0.25">
      <c r="AD126" s="56" t="e">
        <f t="shared" si="3"/>
        <v>#DIV/0!</v>
      </c>
      <c r="AF126" t="e">
        <f t="shared" si="4"/>
        <v>#DIV/0!</v>
      </c>
    </row>
    <row r="127" spans="30:32" x14ac:dyDescent="0.25">
      <c r="AD127" s="56" t="e">
        <f t="shared" si="3"/>
        <v>#DIV/0!</v>
      </c>
      <c r="AF127" t="e">
        <f t="shared" si="4"/>
        <v>#DIV/0!</v>
      </c>
    </row>
    <row r="128" spans="30:32" x14ac:dyDescent="0.25">
      <c r="AD128" s="56" t="e">
        <f t="shared" si="3"/>
        <v>#DIV/0!</v>
      </c>
      <c r="AF128" t="e">
        <f t="shared" si="4"/>
        <v>#DIV/0!</v>
      </c>
    </row>
    <row r="129" spans="30:32" x14ac:dyDescent="0.25">
      <c r="AD129" s="56" t="e">
        <f t="shared" si="3"/>
        <v>#DIV/0!</v>
      </c>
      <c r="AF129" t="e">
        <f t="shared" si="4"/>
        <v>#DIV/0!</v>
      </c>
    </row>
    <row r="130" spans="30:32" x14ac:dyDescent="0.25">
      <c r="AD130" s="56" t="e">
        <f t="shared" si="3"/>
        <v>#DIV/0!</v>
      </c>
      <c r="AF130" t="e">
        <f t="shared" si="4"/>
        <v>#DIV/0!</v>
      </c>
    </row>
    <row r="131" spans="30:32" x14ac:dyDescent="0.25">
      <c r="AD131" s="56" t="e">
        <f t="shared" ref="AD131:AD194" si="5">AVERAGE(C131:AC131)</f>
        <v>#DIV/0!</v>
      </c>
      <c r="AF131" t="e">
        <f t="shared" si="4"/>
        <v>#DIV/0!</v>
      </c>
    </row>
    <row r="132" spans="30:32" x14ac:dyDescent="0.25">
      <c r="AD132" s="56" t="e">
        <f t="shared" si="5"/>
        <v>#DIV/0!</v>
      </c>
      <c r="AF132" t="e">
        <f t="shared" si="4"/>
        <v>#DIV/0!</v>
      </c>
    </row>
    <row r="133" spans="30:32" x14ac:dyDescent="0.25">
      <c r="AD133" s="56" t="e">
        <f t="shared" si="5"/>
        <v>#DIV/0!</v>
      </c>
      <c r="AF133" t="e">
        <f t="shared" si="4"/>
        <v>#DIV/0!</v>
      </c>
    </row>
    <row r="134" spans="30:32" x14ac:dyDescent="0.25">
      <c r="AD134" s="56" t="e">
        <f t="shared" si="5"/>
        <v>#DIV/0!</v>
      </c>
      <c r="AF134" t="e">
        <f t="shared" si="4"/>
        <v>#DIV/0!</v>
      </c>
    </row>
    <row r="135" spans="30:32" x14ac:dyDescent="0.25">
      <c r="AD135" s="56" t="e">
        <f t="shared" si="5"/>
        <v>#DIV/0!</v>
      </c>
      <c r="AF135" t="e">
        <f t="shared" si="4"/>
        <v>#DIV/0!</v>
      </c>
    </row>
    <row r="136" spans="30:32" x14ac:dyDescent="0.25">
      <c r="AD136" s="56" t="e">
        <f t="shared" si="5"/>
        <v>#DIV/0!</v>
      </c>
      <c r="AF136" t="e">
        <f t="shared" si="4"/>
        <v>#DIV/0!</v>
      </c>
    </row>
    <row r="137" spans="30:32" x14ac:dyDescent="0.25">
      <c r="AD137" s="56" t="e">
        <f t="shared" si="5"/>
        <v>#DIV/0!</v>
      </c>
      <c r="AF137" t="e">
        <f t="shared" si="4"/>
        <v>#DIV/0!</v>
      </c>
    </row>
    <row r="138" spans="30:32" x14ac:dyDescent="0.25">
      <c r="AD138" s="56" t="e">
        <f t="shared" si="5"/>
        <v>#DIV/0!</v>
      </c>
      <c r="AF138" t="e">
        <f t="shared" si="4"/>
        <v>#DIV/0!</v>
      </c>
    </row>
    <row r="139" spans="30:32" x14ac:dyDescent="0.25">
      <c r="AD139" s="56" t="e">
        <f t="shared" si="5"/>
        <v>#DIV/0!</v>
      </c>
      <c r="AF139" t="e">
        <f t="shared" si="4"/>
        <v>#DIV/0!</v>
      </c>
    </row>
    <row r="140" spans="30:32" x14ac:dyDescent="0.25">
      <c r="AD140" s="56" t="e">
        <f t="shared" si="5"/>
        <v>#DIV/0!</v>
      </c>
      <c r="AF140" t="e">
        <f t="shared" ref="AF140:AF203" si="6">IF((AND(AD140&gt;2.9, AE140&gt;3.9)), "IMPACT", "NONE")</f>
        <v>#DIV/0!</v>
      </c>
    </row>
    <row r="141" spans="30:32" x14ac:dyDescent="0.25">
      <c r="AD141" s="56" t="e">
        <f t="shared" si="5"/>
        <v>#DIV/0!</v>
      </c>
      <c r="AF141" t="e">
        <f t="shared" si="6"/>
        <v>#DIV/0!</v>
      </c>
    </row>
    <row r="142" spans="30:32" x14ac:dyDescent="0.25">
      <c r="AD142" s="56" t="e">
        <f t="shared" si="5"/>
        <v>#DIV/0!</v>
      </c>
      <c r="AF142" t="e">
        <f t="shared" si="6"/>
        <v>#DIV/0!</v>
      </c>
    </row>
    <row r="143" spans="30:32" x14ac:dyDescent="0.25">
      <c r="AD143" s="56" t="e">
        <f t="shared" si="5"/>
        <v>#DIV/0!</v>
      </c>
      <c r="AF143" t="e">
        <f t="shared" si="6"/>
        <v>#DIV/0!</v>
      </c>
    </row>
    <row r="144" spans="30:32" x14ac:dyDescent="0.25">
      <c r="AD144" s="56" t="e">
        <f t="shared" si="5"/>
        <v>#DIV/0!</v>
      </c>
      <c r="AF144" t="e">
        <f t="shared" si="6"/>
        <v>#DIV/0!</v>
      </c>
    </row>
    <row r="145" spans="30:32" x14ac:dyDescent="0.25">
      <c r="AD145" s="56" t="e">
        <f t="shared" si="5"/>
        <v>#DIV/0!</v>
      </c>
      <c r="AF145" t="e">
        <f t="shared" si="6"/>
        <v>#DIV/0!</v>
      </c>
    </row>
    <row r="146" spans="30:32" x14ac:dyDescent="0.25">
      <c r="AD146" s="56" t="e">
        <f t="shared" si="5"/>
        <v>#DIV/0!</v>
      </c>
      <c r="AF146" t="e">
        <f t="shared" si="6"/>
        <v>#DIV/0!</v>
      </c>
    </row>
    <row r="147" spans="30:32" x14ac:dyDescent="0.25">
      <c r="AD147" s="56" t="e">
        <f t="shared" si="5"/>
        <v>#DIV/0!</v>
      </c>
      <c r="AF147" t="e">
        <f t="shared" si="6"/>
        <v>#DIV/0!</v>
      </c>
    </row>
    <row r="148" spans="30:32" x14ac:dyDescent="0.25">
      <c r="AD148" s="56" t="e">
        <f t="shared" si="5"/>
        <v>#DIV/0!</v>
      </c>
      <c r="AF148" t="e">
        <f t="shared" si="6"/>
        <v>#DIV/0!</v>
      </c>
    </row>
    <row r="149" spans="30:32" x14ac:dyDescent="0.25">
      <c r="AD149" s="56" t="e">
        <f t="shared" si="5"/>
        <v>#DIV/0!</v>
      </c>
      <c r="AF149" t="e">
        <f t="shared" si="6"/>
        <v>#DIV/0!</v>
      </c>
    </row>
    <row r="150" spans="30:32" x14ac:dyDescent="0.25">
      <c r="AD150" s="56" t="e">
        <f t="shared" si="5"/>
        <v>#DIV/0!</v>
      </c>
      <c r="AF150" t="e">
        <f t="shared" si="6"/>
        <v>#DIV/0!</v>
      </c>
    </row>
    <row r="151" spans="30:32" x14ac:dyDescent="0.25">
      <c r="AD151" s="56" t="e">
        <f t="shared" si="5"/>
        <v>#DIV/0!</v>
      </c>
      <c r="AF151" t="e">
        <f t="shared" si="6"/>
        <v>#DIV/0!</v>
      </c>
    </row>
    <row r="152" spans="30:32" x14ac:dyDescent="0.25">
      <c r="AD152" s="56" t="e">
        <f t="shared" si="5"/>
        <v>#DIV/0!</v>
      </c>
      <c r="AF152" t="e">
        <f t="shared" si="6"/>
        <v>#DIV/0!</v>
      </c>
    </row>
    <row r="153" spans="30:32" x14ac:dyDescent="0.25">
      <c r="AD153" s="56" t="e">
        <f t="shared" si="5"/>
        <v>#DIV/0!</v>
      </c>
      <c r="AF153" t="e">
        <f t="shared" si="6"/>
        <v>#DIV/0!</v>
      </c>
    </row>
    <row r="154" spans="30:32" x14ac:dyDescent="0.25">
      <c r="AD154" s="56" t="e">
        <f t="shared" si="5"/>
        <v>#DIV/0!</v>
      </c>
      <c r="AF154" t="e">
        <f t="shared" si="6"/>
        <v>#DIV/0!</v>
      </c>
    </row>
    <row r="155" spans="30:32" x14ac:dyDescent="0.25">
      <c r="AD155" s="56" t="e">
        <f t="shared" si="5"/>
        <v>#DIV/0!</v>
      </c>
      <c r="AF155" t="e">
        <f t="shared" si="6"/>
        <v>#DIV/0!</v>
      </c>
    </row>
    <row r="156" spans="30:32" x14ac:dyDescent="0.25">
      <c r="AD156" s="56" t="e">
        <f t="shared" si="5"/>
        <v>#DIV/0!</v>
      </c>
      <c r="AF156" t="e">
        <f t="shared" si="6"/>
        <v>#DIV/0!</v>
      </c>
    </row>
    <row r="157" spans="30:32" x14ac:dyDescent="0.25">
      <c r="AD157" s="56" t="e">
        <f t="shared" si="5"/>
        <v>#DIV/0!</v>
      </c>
      <c r="AF157" t="e">
        <f t="shared" si="6"/>
        <v>#DIV/0!</v>
      </c>
    </row>
    <row r="158" spans="30:32" x14ac:dyDescent="0.25">
      <c r="AD158" s="56" t="e">
        <f t="shared" si="5"/>
        <v>#DIV/0!</v>
      </c>
      <c r="AF158" t="e">
        <f t="shared" si="6"/>
        <v>#DIV/0!</v>
      </c>
    </row>
    <row r="159" spans="30:32" x14ac:dyDescent="0.25">
      <c r="AD159" s="56" t="e">
        <f t="shared" si="5"/>
        <v>#DIV/0!</v>
      </c>
      <c r="AF159" t="e">
        <f t="shared" si="6"/>
        <v>#DIV/0!</v>
      </c>
    </row>
    <row r="160" spans="30:32" x14ac:dyDescent="0.25">
      <c r="AD160" s="56" t="e">
        <f t="shared" si="5"/>
        <v>#DIV/0!</v>
      </c>
      <c r="AF160" t="e">
        <f t="shared" si="6"/>
        <v>#DIV/0!</v>
      </c>
    </row>
    <row r="161" spans="30:32" x14ac:dyDescent="0.25">
      <c r="AD161" s="56" t="e">
        <f t="shared" si="5"/>
        <v>#DIV/0!</v>
      </c>
      <c r="AF161" t="e">
        <f t="shared" si="6"/>
        <v>#DIV/0!</v>
      </c>
    </row>
    <row r="162" spans="30:32" x14ac:dyDescent="0.25">
      <c r="AD162" s="56" t="e">
        <f t="shared" si="5"/>
        <v>#DIV/0!</v>
      </c>
      <c r="AF162" t="e">
        <f t="shared" si="6"/>
        <v>#DIV/0!</v>
      </c>
    </row>
    <row r="163" spans="30:32" x14ac:dyDescent="0.25">
      <c r="AD163" s="56" t="e">
        <f t="shared" si="5"/>
        <v>#DIV/0!</v>
      </c>
      <c r="AF163" t="e">
        <f t="shared" si="6"/>
        <v>#DIV/0!</v>
      </c>
    </row>
    <row r="164" spans="30:32" x14ac:dyDescent="0.25">
      <c r="AD164" s="56" t="e">
        <f t="shared" si="5"/>
        <v>#DIV/0!</v>
      </c>
      <c r="AF164" t="e">
        <f t="shared" si="6"/>
        <v>#DIV/0!</v>
      </c>
    </row>
    <row r="165" spans="30:32" x14ac:dyDescent="0.25">
      <c r="AD165" s="56" t="e">
        <f t="shared" si="5"/>
        <v>#DIV/0!</v>
      </c>
      <c r="AF165" t="e">
        <f t="shared" si="6"/>
        <v>#DIV/0!</v>
      </c>
    </row>
    <row r="166" spans="30:32" x14ac:dyDescent="0.25">
      <c r="AD166" s="56" t="e">
        <f t="shared" si="5"/>
        <v>#DIV/0!</v>
      </c>
      <c r="AF166" t="e">
        <f t="shared" si="6"/>
        <v>#DIV/0!</v>
      </c>
    </row>
    <row r="167" spans="30:32" x14ac:dyDescent="0.25">
      <c r="AD167" s="56" t="e">
        <f t="shared" si="5"/>
        <v>#DIV/0!</v>
      </c>
      <c r="AF167" t="e">
        <f t="shared" si="6"/>
        <v>#DIV/0!</v>
      </c>
    </row>
    <row r="168" spans="30:32" x14ac:dyDescent="0.25">
      <c r="AD168" s="56" t="e">
        <f t="shared" si="5"/>
        <v>#DIV/0!</v>
      </c>
      <c r="AF168" t="e">
        <f t="shared" si="6"/>
        <v>#DIV/0!</v>
      </c>
    </row>
    <row r="169" spans="30:32" x14ac:dyDescent="0.25">
      <c r="AD169" s="56" t="e">
        <f t="shared" si="5"/>
        <v>#DIV/0!</v>
      </c>
      <c r="AF169" t="e">
        <f t="shared" si="6"/>
        <v>#DIV/0!</v>
      </c>
    </row>
    <row r="170" spans="30:32" x14ac:dyDescent="0.25">
      <c r="AD170" s="56" t="e">
        <f t="shared" si="5"/>
        <v>#DIV/0!</v>
      </c>
      <c r="AF170" t="e">
        <f t="shared" si="6"/>
        <v>#DIV/0!</v>
      </c>
    </row>
    <row r="171" spans="30:32" x14ac:dyDescent="0.25">
      <c r="AD171" s="56" t="e">
        <f t="shared" si="5"/>
        <v>#DIV/0!</v>
      </c>
      <c r="AF171" t="e">
        <f t="shared" si="6"/>
        <v>#DIV/0!</v>
      </c>
    </row>
    <row r="172" spans="30:32" x14ac:dyDescent="0.25">
      <c r="AD172" s="56" t="e">
        <f t="shared" si="5"/>
        <v>#DIV/0!</v>
      </c>
      <c r="AF172" t="e">
        <f t="shared" si="6"/>
        <v>#DIV/0!</v>
      </c>
    </row>
    <row r="173" spans="30:32" x14ac:dyDescent="0.25">
      <c r="AD173" s="56" t="e">
        <f t="shared" si="5"/>
        <v>#DIV/0!</v>
      </c>
      <c r="AF173" t="e">
        <f t="shared" si="6"/>
        <v>#DIV/0!</v>
      </c>
    </row>
    <row r="174" spans="30:32" x14ac:dyDescent="0.25">
      <c r="AD174" s="56" t="e">
        <f t="shared" si="5"/>
        <v>#DIV/0!</v>
      </c>
      <c r="AF174" t="e">
        <f t="shared" si="6"/>
        <v>#DIV/0!</v>
      </c>
    </row>
    <row r="175" spans="30:32" x14ac:dyDescent="0.25">
      <c r="AD175" s="56" t="e">
        <f t="shared" si="5"/>
        <v>#DIV/0!</v>
      </c>
      <c r="AF175" t="e">
        <f t="shared" si="6"/>
        <v>#DIV/0!</v>
      </c>
    </row>
    <row r="176" spans="30:32" x14ac:dyDescent="0.25">
      <c r="AD176" s="56" t="e">
        <f t="shared" si="5"/>
        <v>#DIV/0!</v>
      </c>
      <c r="AF176" t="e">
        <f t="shared" si="6"/>
        <v>#DIV/0!</v>
      </c>
    </row>
    <row r="177" spans="30:32" x14ac:dyDescent="0.25">
      <c r="AD177" s="56" t="e">
        <f t="shared" si="5"/>
        <v>#DIV/0!</v>
      </c>
      <c r="AF177" t="e">
        <f t="shared" si="6"/>
        <v>#DIV/0!</v>
      </c>
    </row>
    <row r="178" spans="30:32" x14ac:dyDescent="0.25">
      <c r="AD178" s="56" t="e">
        <f t="shared" si="5"/>
        <v>#DIV/0!</v>
      </c>
      <c r="AF178" t="e">
        <f t="shared" si="6"/>
        <v>#DIV/0!</v>
      </c>
    </row>
    <row r="179" spans="30:32" x14ac:dyDescent="0.25">
      <c r="AD179" s="56" t="e">
        <f t="shared" si="5"/>
        <v>#DIV/0!</v>
      </c>
      <c r="AF179" t="e">
        <f t="shared" si="6"/>
        <v>#DIV/0!</v>
      </c>
    </row>
    <row r="180" spans="30:32" x14ac:dyDescent="0.25">
      <c r="AD180" s="56" t="e">
        <f t="shared" si="5"/>
        <v>#DIV/0!</v>
      </c>
      <c r="AF180" t="e">
        <f t="shared" si="6"/>
        <v>#DIV/0!</v>
      </c>
    </row>
    <row r="181" spans="30:32" x14ac:dyDescent="0.25">
      <c r="AD181" s="56" t="e">
        <f t="shared" si="5"/>
        <v>#DIV/0!</v>
      </c>
      <c r="AF181" t="e">
        <f t="shared" si="6"/>
        <v>#DIV/0!</v>
      </c>
    </row>
    <row r="182" spans="30:32" x14ac:dyDescent="0.25">
      <c r="AD182" s="56" t="e">
        <f t="shared" si="5"/>
        <v>#DIV/0!</v>
      </c>
      <c r="AF182" t="e">
        <f t="shared" si="6"/>
        <v>#DIV/0!</v>
      </c>
    </row>
    <row r="183" spans="30:32" x14ac:dyDescent="0.25">
      <c r="AD183" s="56" t="e">
        <f t="shared" si="5"/>
        <v>#DIV/0!</v>
      </c>
      <c r="AF183" t="e">
        <f t="shared" si="6"/>
        <v>#DIV/0!</v>
      </c>
    </row>
    <row r="184" spans="30:32" x14ac:dyDescent="0.25">
      <c r="AD184" s="56" t="e">
        <f t="shared" si="5"/>
        <v>#DIV/0!</v>
      </c>
      <c r="AF184" t="e">
        <f t="shared" si="6"/>
        <v>#DIV/0!</v>
      </c>
    </row>
    <row r="185" spans="30:32" x14ac:dyDescent="0.25">
      <c r="AD185" s="56" t="e">
        <f t="shared" si="5"/>
        <v>#DIV/0!</v>
      </c>
      <c r="AF185" t="e">
        <f t="shared" si="6"/>
        <v>#DIV/0!</v>
      </c>
    </row>
    <row r="186" spans="30:32" x14ac:dyDescent="0.25">
      <c r="AD186" s="56" t="e">
        <f t="shared" si="5"/>
        <v>#DIV/0!</v>
      </c>
      <c r="AF186" t="e">
        <f t="shared" si="6"/>
        <v>#DIV/0!</v>
      </c>
    </row>
    <row r="187" spans="30:32" x14ac:dyDescent="0.25">
      <c r="AD187" s="56" t="e">
        <f t="shared" si="5"/>
        <v>#DIV/0!</v>
      </c>
      <c r="AF187" t="e">
        <f t="shared" si="6"/>
        <v>#DIV/0!</v>
      </c>
    </row>
    <row r="188" spans="30:32" x14ac:dyDescent="0.25">
      <c r="AD188" s="56" t="e">
        <f t="shared" si="5"/>
        <v>#DIV/0!</v>
      </c>
      <c r="AF188" t="e">
        <f t="shared" si="6"/>
        <v>#DIV/0!</v>
      </c>
    </row>
    <row r="189" spans="30:32" x14ac:dyDescent="0.25">
      <c r="AD189" s="56" t="e">
        <f t="shared" si="5"/>
        <v>#DIV/0!</v>
      </c>
      <c r="AF189" t="e">
        <f t="shared" si="6"/>
        <v>#DIV/0!</v>
      </c>
    </row>
    <row r="190" spans="30:32" x14ac:dyDescent="0.25">
      <c r="AD190" s="56" t="e">
        <f t="shared" si="5"/>
        <v>#DIV/0!</v>
      </c>
      <c r="AF190" t="e">
        <f t="shared" si="6"/>
        <v>#DIV/0!</v>
      </c>
    </row>
    <row r="191" spans="30:32" x14ac:dyDescent="0.25">
      <c r="AD191" s="56" t="e">
        <f t="shared" si="5"/>
        <v>#DIV/0!</v>
      </c>
      <c r="AF191" t="e">
        <f t="shared" si="6"/>
        <v>#DIV/0!</v>
      </c>
    </row>
    <row r="192" spans="30:32" x14ac:dyDescent="0.25">
      <c r="AD192" s="56" t="e">
        <f t="shared" si="5"/>
        <v>#DIV/0!</v>
      </c>
      <c r="AF192" t="e">
        <f t="shared" si="6"/>
        <v>#DIV/0!</v>
      </c>
    </row>
    <row r="193" spans="30:32" x14ac:dyDescent="0.25">
      <c r="AD193" s="56" t="e">
        <f t="shared" si="5"/>
        <v>#DIV/0!</v>
      </c>
      <c r="AF193" t="e">
        <f t="shared" si="6"/>
        <v>#DIV/0!</v>
      </c>
    </row>
    <row r="194" spans="30:32" x14ac:dyDescent="0.25">
      <c r="AD194" s="56" t="e">
        <f t="shared" si="5"/>
        <v>#DIV/0!</v>
      </c>
      <c r="AF194" t="e">
        <f t="shared" si="6"/>
        <v>#DIV/0!</v>
      </c>
    </row>
    <row r="195" spans="30:32" x14ac:dyDescent="0.25">
      <c r="AD195" s="56" t="e">
        <f t="shared" ref="AD195:AD258" si="7">AVERAGE(C195:AC195)</f>
        <v>#DIV/0!</v>
      </c>
      <c r="AF195" t="e">
        <f t="shared" si="6"/>
        <v>#DIV/0!</v>
      </c>
    </row>
    <row r="196" spans="30:32" x14ac:dyDescent="0.25">
      <c r="AD196" s="56" t="e">
        <f t="shared" si="7"/>
        <v>#DIV/0!</v>
      </c>
      <c r="AF196" t="e">
        <f t="shared" si="6"/>
        <v>#DIV/0!</v>
      </c>
    </row>
    <row r="197" spans="30:32" x14ac:dyDescent="0.25">
      <c r="AD197" s="56" t="e">
        <f t="shared" si="7"/>
        <v>#DIV/0!</v>
      </c>
      <c r="AF197" t="e">
        <f t="shared" si="6"/>
        <v>#DIV/0!</v>
      </c>
    </row>
    <row r="198" spans="30:32" x14ac:dyDescent="0.25">
      <c r="AD198" s="56" t="e">
        <f t="shared" si="7"/>
        <v>#DIV/0!</v>
      </c>
      <c r="AF198" t="e">
        <f t="shared" si="6"/>
        <v>#DIV/0!</v>
      </c>
    </row>
    <row r="199" spans="30:32" x14ac:dyDescent="0.25">
      <c r="AD199" s="56" t="e">
        <f t="shared" si="7"/>
        <v>#DIV/0!</v>
      </c>
      <c r="AF199" t="e">
        <f t="shared" si="6"/>
        <v>#DIV/0!</v>
      </c>
    </row>
    <row r="200" spans="30:32" x14ac:dyDescent="0.25">
      <c r="AD200" s="56" t="e">
        <f t="shared" si="7"/>
        <v>#DIV/0!</v>
      </c>
      <c r="AF200" t="e">
        <f t="shared" si="6"/>
        <v>#DIV/0!</v>
      </c>
    </row>
    <row r="201" spans="30:32" x14ac:dyDescent="0.25">
      <c r="AD201" s="56" t="e">
        <f t="shared" si="7"/>
        <v>#DIV/0!</v>
      </c>
      <c r="AF201" t="e">
        <f t="shared" si="6"/>
        <v>#DIV/0!</v>
      </c>
    </row>
    <row r="202" spans="30:32" x14ac:dyDescent="0.25">
      <c r="AD202" s="56" t="e">
        <f t="shared" si="7"/>
        <v>#DIV/0!</v>
      </c>
      <c r="AF202" t="e">
        <f t="shared" si="6"/>
        <v>#DIV/0!</v>
      </c>
    </row>
    <row r="203" spans="30:32" x14ac:dyDescent="0.25">
      <c r="AD203" s="56" t="e">
        <f t="shared" si="7"/>
        <v>#DIV/0!</v>
      </c>
      <c r="AF203" t="e">
        <f t="shared" si="6"/>
        <v>#DIV/0!</v>
      </c>
    </row>
    <row r="204" spans="30:32" x14ac:dyDescent="0.25">
      <c r="AD204" s="56" t="e">
        <f t="shared" si="7"/>
        <v>#DIV/0!</v>
      </c>
      <c r="AF204" t="e">
        <f t="shared" ref="AF204:AF267" si="8">IF((AND(AD204&gt;2.9, AE204&gt;3.9)), "IMPACT", "NONE")</f>
        <v>#DIV/0!</v>
      </c>
    </row>
    <row r="205" spans="30:32" x14ac:dyDescent="0.25">
      <c r="AD205" s="56" t="e">
        <f t="shared" si="7"/>
        <v>#DIV/0!</v>
      </c>
      <c r="AF205" t="e">
        <f t="shared" si="8"/>
        <v>#DIV/0!</v>
      </c>
    </row>
    <row r="206" spans="30:32" x14ac:dyDescent="0.25">
      <c r="AD206" s="56" t="e">
        <f t="shared" si="7"/>
        <v>#DIV/0!</v>
      </c>
      <c r="AF206" t="e">
        <f t="shared" si="8"/>
        <v>#DIV/0!</v>
      </c>
    </row>
    <row r="207" spans="30:32" x14ac:dyDescent="0.25">
      <c r="AD207" s="56" t="e">
        <f t="shared" si="7"/>
        <v>#DIV/0!</v>
      </c>
      <c r="AF207" t="e">
        <f t="shared" si="8"/>
        <v>#DIV/0!</v>
      </c>
    </row>
    <row r="208" spans="30:32" x14ac:dyDescent="0.25">
      <c r="AD208" s="56" t="e">
        <f t="shared" si="7"/>
        <v>#DIV/0!</v>
      </c>
      <c r="AF208" t="e">
        <f t="shared" si="8"/>
        <v>#DIV/0!</v>
      </c>
    </row>
    <row r="209" spans="30:32" x14ac:dyDescent="0.25">
      <c r="AD209" s="56" t="e">
        <f t="shared" si="7"/>
        <v>#DIV/0!</v>
      </c>
      <c r="AF209" t="e">
        <f t="shared" si="8"/>
        <v>#DIV/0!</v>
      </c>
    </row>
    <row r="210" spans="30:32" x14ac:dyDescent="0.25">
      <c r="AD210" s="56" t="e">
        <f t="shared" si="7"/>
        <v>#DIV/0!</v>
      </c>
      <c r="AF210" t="e">
        <f t="shared" si="8"/>
        <v>#DIV/0!</v>
      </c>
    </row>
    <row r="211" spans="30:32" x14ac:dyDescent="0.25">
      <c r="AD211" s="56" t="e">
        <f t="shared" si="7"/>
        <v>#DIV/0!</v>
      </c>
      <c r="AF211" t="e">
        <f t="shared" si="8"/>
        <v>#DIV/0!</v>
      </c>
    </row>
    <row r="212" spans="30:32" x14ac:dyDescent="0.25">
      <c r="AD212" s="56" t="e">
        <f t="shared" si="7"/>
        <v>#DIV/0!</v>
      </c>
      <c r="AF212" t="e">
        <f t="shared" si="8"/>
        <v>#DIV/0!</v>
      </c>
    </row>
    <row r="213" spans="30:32" x14ac:dyDescent="0.25">
      <c r="AD213" s="56" t="e">
        <f t="shared" si="7"/>
        <v>#DIV/0!</v>
      </c>
      <c r="AF213" t="e">
        <f t="shared" si="8"/>
        <v>#DIV/0!</v>
      </c>
    </row>
    <row r="214" spans="30:32" x14ac:dyDescent="0.25">
      <c r="AD214" s="56" t="e">
        <f t="shared" si="7"/>
        <v>#DIV/0!</v>
      </c>
      <c r="AF214" t="e">
        <f t="shared" si="8"/>
        <v>#DIV/0!</v>
      </c>
    </row>
    <row r="215" spans="30:32" x14ac:dyDescent="0.25">
      <c r="AD215" s="56" t="e">
        <f t="shared" si="7"/>
        <v>#DIV/0!</v>
      </c>
      <c r="AF215" t="e">
        <f t="shared" si="8"/>
        <v>#DIV/0!</v>
      </c>
    </row>
    <row r="216" spans="30:32" x14ac:dyDescent="0.25">
      <c r="AD216" s="56" t="e">
        <f t="shared" si="7"/>
        <v>#DIV/0!</v>
      </c>
      <c r="AF216" t="e">
        <f t="shared" si="8"/>
        <v>#DIV/0!</v>
      </c>
    </row>
    <row r="217" spans="30:32" x14ac:dyDescent="0.25">
      <c r="AD217" s="56" t="e">
        <f t="shared" si="7"/>
        <v>#DIV/0!</v>
      </c>
      <c r="AF217" t="e">
        <f t="shared" si="8"/>
        <v>#DIV/0!</v>
      </c>
    </row>
    <row r="218" spans="30:32" x14ac:dyDescent="0.25">
      <c r="AD218" s="56" t="e">
        <f t="shared" si="7"/>
        <v>#DIV/0!</v>
      </c>
      <c r="AF218" t="e">
        <f t="shared" si="8"/>
        <v>#DIV/0!</v>
      </c>
    </row>
    <row r="219" spans="30:32" x14ac:dyDescent="0.25">
      <c r="AD219" s="56" t="e">
        <f t="shared" si="7"/>
        <v>#DIV/0!</v>
      </c>
      <c r="AF219" t="e">
        <f t="shared" si="8"/>
        <v>#DIV/0!</v>
      </c>
    </row>
    <row r="220" spans="30:32" x14ac:dyDescent="0.25">
      <c r="AD220" s="56" t="e">
        <f t="shared" si="7"/>
        <v>#DIV/0!</v>
      </c>
      <c r="AF220" t="e">
        <f t="shared" si="8"/>
        <v>#DIV/0!</v>
      </c>
    </row>
    <row r="221" spans="30:32" x14ac:dyDescent="0.25">
      <c r="AD221" s="56" t="e">
        <f t="shared" si="7"/>
        <v>#DIV/0!</v>
      </c>
      <c r="AF221" t="e">
        <f t="shared" si="8"/>
        <v>#DIV/0!</v>
      </c>
    </row>
    <row r="222" spans="30:32" x14ac:dyDescent="0.25">
      <c r="AD222" s="56" t="e">
        <f t="shared" si="7"/>
        <v>#DIV/0!</v>
      </c>
      <c r="AF222" t="e">
        <f t="shared" si="8"/>
        <v>#DIV/0!</v>
      </c>
    </row>
    <row r="223" spans="30:32" x14ac:dyDescent="0.25">
      <c r="AD223" s="56" t="e">
        <f t="shared" si="7"/>
        <v>#DIV/0!</v>
      </c>
      <c r="AF223" t="e">
        <f t="shared" si="8"/>
        <v>#DIV/0!</v>
      </c>
    </row>
    <row r="224" spans="30:32" x14ac:dyDescent="0.25">
      <c r="AD224" s="56" t="e">
        <f t="shared" si="7"/>
        <v>#DIV/0!</v>
      </c>
      <c r="AF224" t="e">
        <f t="shared" si="8"/>
        <v>#DIV/0!</v>
      </c>
    </row>
    <row r="225" spans="30:32" x14ac:dyDescent="0.25">
      <c r="AD225" s="56" t="e">
        <f t="shared" si="7"/>
        <v>#DIV/0!</v>
      </c>
      <c r="AF225" t="e">
        <f t="shared" si="8"/>
        <v>#DIV/0!</v>
      </c>
    </row>
    <row r="226" spans="30:32" x14ac:dyDescent="0.25">
      <c r="AD226" s="56" t="e">
        <f t="shared" si="7"/>
        <v>#DIV/0!</v>
      </c>
      <c r="AF226" t="e">
        <f t="shared" si="8"/>
        <v>#DIV/0!</v>
      </c>
    </row>
    <row r="227" spans="30:32" x14ac:dyDescent="0.25">
      <c r="AD227" s="56" t="e">
        <f t="shared" si="7"/>
        <v>#DIV/0!</v>
      </c>
      <c r="AF227" t="e">
        <f t="shared" si="8"/>
        <v>#DIV/0!</v>
      </c>
    </row>
    <row r="228" spans="30:32" x14ac:dyDescent="0.25">
      <c r="AD228" s="56" t="e">
        <f t="shared" si="7"/>
        <v>#DIV/0!</v>
      </c>
      <c r="AF228" t="e">
        <f t="shared" si="8"/>
        <v>#DIV/0!</v>
      </c>
    </row>
    <row r="229" spans="30:32" x14ac:dyDescent="0.25">
      <c r="AD229" s="56" t="e">
        <f t="shared" si="7"/>
        <v>#DIV/0!</v>
      </c>
      <c r="AF229" t="e">
        <f t="shared" si="8"/>
        <v>#DIV/0!</v>
      </c>
    </row>
    <row r="230" spans="30:32" x14ac:dyDescent="0.25">
      <c r="AD230" s="56" t="e">
        <f t="shared" si="7"/>
        <v>#DIV/0!</v>
      </c>
      <c r="AF230" t="e">
        <f t="shared" si="8"/>
        <v>#DIV/0!</v>
      </c>
    </row>
    <row r="231" spans="30:32" x14ac:dyDescent="0.25">
      <c r="AD231" s="56" t="e">
        <f t="shared" si="7"/>
        <v>#DIV/0!</v>
      </c>
      <c r="AF231" t="e">
        <f t="shared" si="8"/>
        <v>#DIV/0!</v>
      </c>
    </row>
    <row r="232" spans="30:32" x14ac:dyDescent="0.25">
      <c r="AD232" s="56" t="e">
        <f t="shared" si="7"/>
        <v>#DIV/0!</v>
      </c>
      <c r="AF232" t="e">
        <f t="shared" si="8"/>
        <v>#DIV/0!</v>
      </c>
    </row>
    <row r="233" spans="30:32" x14ac:dyDescent="0.25">
      <c r="AD233" s="56" t="e">
        <f t="shared" si="7"/>
        <v>#DIV/0!</v>
      </c>
      <c r="AF233" t="e">
        <f t="shared" si="8"/>
        <v>#DIV/0!</v>
      </c>
    </row>
    <row r="234" spans="30:32" x14ac:dyDescent="0.25">
      <c r="AD234" s="56" t="e">
        <f t="shared" si="7"/>
        <v>#DIV/0!</v>
      </c>
      <c r="AF234" t="e">
        <f t="shared" si="8"/>
        <v>#DIV/0!</v>
      </c>
    </row>
    <row r="235" spans="30:32" x14ac:dyDescent="0.25">
      <c r="AD235" s="56" t="e">
        <f t="shared" si="7"/>
        <v>#DIV/0!</v>
      </c>
      <c r="AF235" t="e">
        <f t="shared" si="8"/>
        <v>#DIV/0!</v>
      </c>
    </row>
    <row r="236" spans="30:32" x14ac:dyDescent="0.25">
      <c r="AD236" s="56" t="e">
        <f t="shared" si="7"/>
        <v>#DIV/0!</v>
      </c>
      <c r="AF236" t="e">
        <f t="shared" si="8"/>
        <v>#DIV/0!</v>
      </c>
    </row>
    <row r="237" spans="30:32" x14ac:dyDescent="0.25">
      <c r="AD237" s="56" t="e">
        <f t="shared" si="7"/>
        <v>#DIV/0!</v>
      </c>
      <c r="AF237" t="e">
        <f t="shared" si="8"/>
        <v>#DIV/0!</v>
      </c>
    </row>
    <row r="238" spans="30:32" x14ac:dyDescent="0.25">
      <c r="AD238" s="56" t="e">
        <f t="shared" si="7"/>
        <v>#DIV/0!</v>
      </c>
      <c r="AF238" t="e">
        <f t="shared" si="8"/>
        <v>#DIV/0!</v>
      </c>
    </row>
    <row r="239" spans="30:32" x14ac:dyDescent="0.25">
      <c r="AD239" s="56" t="e">
        <f t="shared" si="7"/>
        <v>#DIV/0!</v>
      </c>
      <c r="AF239" t="e">
        <f t="shared" si="8"/>
        <v>#DIV/0!</v>
      </c>
    </row>
    <row r="240" spans="30:32" x14ac:dyDescent="0.25">
      <c r="AD240" s="56" t="e">
        <f t="shared" si="7"/>
        <v>#DIV/0!</v>
      </c>
      <c r="AF240" t="e">
        <f t="shared" si="8"/>
        <v>#DIV/0!</v>
      </c>
    </row>
    <row r="241" spans="30:32" x14ac:dyDescent="0.25">
      <c r="AD241" s="56" t="e">
        <f t="shared" si="7"/>
        <v>#DIV/0!</v>
      </c>
      <c r="AF241" t="e">
        <f t="shared" si="8"/>
        <v>#DIV/0!</v>
      </c>
    </row>
    <row r="242" spans="30:32" x14ac:dyDescent="0.25">
      <c r="AD242" s="56" t="e">
        <f t="shared" si="7"/>
        <v>#DIV/0!</v>
      </c>
      <c r="AF242" t="e">
        <f t="shared" si="8"/>
        <v>#DIV/0!</v>
      </c>
    </row>
    <row r="243" spans="30:32" x14ac:dyDescent="0.25">
      <c r="AD243" s="56" t="e">
        <f t="shared" si="7"/>
        <v>#DIV/0!</v>
      </c>
      <c r="AF243" t="e">
        <f t="shared" si="8"/>
        <v>#DIV/0!</v>
      </c>
    </row>
    <row r="244" spans="30:32" x14ac:dyDescent="0.25">
      <c r="AD244" s="56" t="e">
        <f t="shared" si="7"/>
        <v>#DIV/0!</v>
      </c>
      <c r="AF244" t="e">
        <f t="shared" si="8"/>
        <v>#DIV/0!</v>
      </c>
    </row>
    <row r="245" spans="30:32" x14ac:dyDescent="0.25">
      <c r="AD245" s="56" t="e">
        <f t="shared" si="7"/>
        <v>#DIV/0!</v>
      </c>
      <c r="AF245" t="e">
        <f t="shared" si="8"/>
        <v>#DIV/0!</v>
      </c>
    </row>
    <row r="246" spans="30:32" x14ac:dyDescent="0.25">
      <c r="AD246" s="56" t="e">
        <f t="shared" si="7"/>
        <v>#DIV/0!</v>
      </c>
      <c r="AF246" t="e">
        <f t="shared" si="8"/>
        <v>#DIV/0!</v>
      </c>
    </row>
    <row r="247" spans="30:32" x14ac:dyDescent="0.25">
      <c r="AD247" s="56" t="e">
        <f t="shared" si="7"/>
        <v>#DIV/0!</v>
      </c>
      <c r="AF247" t="e">
        <f t="shared" si="8"/>
        <v>#DIV/0!</v>
      </c>
    </row>
    <row r="248" spans="30:32" x14ac:dyDescent="0.25">
      <c r="AD248" s="56" t="e">
        <f t="shared" si="7"/>
        <v>#DIV/0!</v>
      </c>
      <c r="AF248" t="e">
        <f t="shared" si="8"/>
        <v>#DIV/0!</v>
      </c>
    </row>
    <row r="249" spans="30:32" x14ac:dyDescent="0.25">
      <c r="AD249" s="56" t="e">
        <f t="shared" si="7"/>
        <v>#DIV/0!</v>
      </c>
      <c r="AF249" t="e">
        <f t="shared" si="8"/>
        <v>#DIV/0!</v>
      </c>
    </row>
    <row r="250" spans="30:32" x14ac:dyDescent="0.25">
      <c r="AD250" s="56" t="e">
        <f t="shared" si="7"/>
        <v>#DIV/0!</v>
      </c>
      <c r="AF250" t="e">
        <f t="shared" si="8"/>
        <v>#DIV/0!</v>
      </c>
    </row>
    <row r="251" spans="30:32" x14ac:dyDescent="0.25">
      <c r="AD251" s="56" t="e">
        <f t="shared" si="7"/>
        <v>#DIV/0!</v>
      </c>
      <c r="AF251" t="e">
        <f t="shared" si="8"/>
        <v>#DIV/0!</v>
      </c>
    </row>
    <row r="252" spans="30:32" x14ac:dyDescent="0.25">
      <c r="AD252" s="56" t="e">
        <f t="shared" si="7"/>
        <v>#DIV/0!</v>
      </c>
      <c r="AF252" t="e">
        <f t="shared" si="8"/>
        <v>#DIV/0!</v>
      </c>
    </row>
    <row r="253" spans="30:32" x14ac:dyDescent="0.25">
      <c r="AD253" s="56" t="e">
        <f t="shared" si="7"/>
        <v>#DIV/0!</v>
      </c>
      <c r="AF253" t="e">
        <f t="shared" si="8"/>
        <v>#DIV/0!</v>
      </c>
    </row>
    <row r="254" spans="30:32" x14ac:dyDescent="0.25">
      <c r="AD254" s="56" t="e">
        <f t="shared" si="7"/>
        <v>#DIV/0!</v>
      </c>
      <c r="AF254" t="e">
        <f t="shared" si="8"/>
        <v>#DIV/0!</v>
      </c>
    </row>
    <row r="255" spans="30:32" x14ac:dyDescent="0.25">
      <c r="AD255" s="56" t="e">
        <f t="shared" si="7"/>
        <v>#DIV/0!</v>
      </c>
      <c r="AF255" t="e">
        <f t="shared" si="8"/>
        <v>#DIV/0!</v>
      </c>
    </row>
    <row r="256" spans="30:32" x14ac:dyDescent="0.25">
      <c r="AD256" s="56" t="e">
        <f t="shared" si="7"/>
        <v>#DIV/0!</v>
      </c>
      <c r="AF256" t="e">
        <f t="shared" si="8"/>
        <v>#DIV/0!</v>
      </c>
    </row>
    <row r="257" spans="30:32" x14ac:dyDescent="0.25">
      <c r="AD257" s="56" t="e">
        <f t="shared" si="7"/>
        <v>#DIV/0!</v>
      </c>
      <c r="AF257" t="e">
        <f t="shared" si="8"/>
        <v>#DIV/0!</v>
      </c>
    </row>
    <row r="258" spans="30:32" x14ac:dyDescent="0.25">
      <c r="AD258" s="56" t="e">
        <f t="shared" si="7"/>
        <v>#DIV/0!</v>
      </c>
      <c r="AF258" t="e">
        <f t="shared" si="8"/>
        <v>#DIV/0!</v>
      </c>
    </row>
    <row r="259" spans="30:32" x14ac:dyDescent="0.25">
      <c r="AD259" s="56" t="e">
        <f t="shared" ref="AD259:AD322" si="9">AVERAGE(C259:AC259)</f>
        <v>#DIV/0!</v>
      </c>
      <c r="AF259" t="e">
        <f t="shared" si="8"/>
        <v>#DIV/0!</v>
      </c>
    </row>
    <row r="260" spans="30:32" x14ac:dyDescent="0.25">
      <c r="AD260" s="56" t="e">
        <f t="shared" si="9"/>
        <v>#DIV/0!</v>
      </c>
      <c r="AF260" t="e">
        <f t="shared" si="8"/>
        <v>#DIV/0!</v>
      </c>
    </row>
    <row r="261" spans="30:32" x14ac:dyDescent="0.25">
      <c r="AD261" s="56" t="e">
        <f t="shared" si="9"/>
        <v>#DIV/0!</v>
      </c>
      <c r="AF261" t="e">
        <f t="shared" si="8"/>
        <v>#DIV/0!</v>
      </c>
    </row>
    <row r="262" spans="30:32" x14ac:dyDescent="0.25">
      <c r="AD262" s="56" t="e">
        <f t="shared" si="9"/>
        <v>#DIV/0!</v>
      </c>
      <c r="AF262" t="e">
        <f t="shared" si="8"/>
        <v>#DIV/0!</v>
      </c>
    </row>
    <row r="263" spans="30:32" x14ac:dyDescent="0.25">
      <c r="AD263" s="56" t="e">
        <f t="shared" si="9"/>
        <v>#DIV/0!</v>
      </c>
      <c r="AF263" t="e">
        <f t="shared" si="8"/>
        <v>#DIV/0!</v>
      </c>
    </row>
    <row r="264" spans="30:32" x14ac:dyDescent="0.25">
      <c r="AD264" s="56" t="e">
        <f t="shared" si="9"/>
        <v>#DIV/0!</v>
      </c>
      <c r="AF264" t="e">
        <f t="shared" si="8"/>
        <v>#DIV/0!</v>
      </c>
    </row>
    <row r="265" spans="30:32" x14ac:dyDescent="0.25">
      <c r="AD265" s="56" t="e">
        <f t="shared" si="9"/>
        <v>#DIV/0!</v>
      </c>
      <c r="AF265" t="e">
        <f t="shared" si="8"/>
        <v>#DIV/0!</v>
      </c>
    </row>
    <row r="266" spans="30:32" x14ac:dyDescent="0.25">
      <c r="AD266" s="56" t="e">
        <f t="shared" si="9"/>
        <v>#DIV/0!</v>
      </c>
      <c r="AF266" t="e">
        <f t="shared" si="8"/>
        <v>#DIV/0!</v>
      </c>
    </row>
    <row r="267" spans="30:32" x14ac:dyDescent="0.25">
      <c r="AD267" s="56" t="e">
        <f t="shared" si="9"/>
        <v>#DIV/0!</v>
      </c>
      <c r="AF267" t="e">
        <f t="shared" si="8"/>
        <v>#DIV/0!</v>
      </c>
    </row>
    <row r="268" spans="30:32" x14ac:dyDescent="0.25">
      <c r="AD268" s="56" t="e">
        <f t="shared" si="9"/>
        <v>#DIV/0!</v>
      </c>
      <c r="AF268" t="e">
        <f t="shared" ref="AF268:AF331" si="10">IF((AND(AD268&gt;2.9, AE268&gt;3.9)), "IMPACT", "NONE")</f>
        <v>#DIV/0!</v>
      </c>
    </row>
    <row r="269" spans="30:32" x14ac:dyDescent="0.25">
      <c r="AD269" s="56" t="e">
        <f t="shared" si="9"/>
        <v>#DIV/0!</v>
      </c>
      <c r="AF269" t="e">
        <f t="shared" si="10"/>
        <v>#DIV/0!</v>
      </c>
    </row>
    <row r="270" spans="30:32" x14ac:dyDescent="0.25">
      <c r="AD270" s="56" t="e">
        <f t="shared" si="9"/>
        <v>#DIV/0!</v>
      </c>
      <c r="AF270" t="e">
        <f t="shared" si="10"/>
        <v>#DIV/0!</v>
      </c>
    </row>
    <row r="271" spans="30:32" x14ac:dyDescent="0.25">
      <c r="AD271" s="56" t="e">
        <f t="shared" si="9"/>
        <v>#DIV/0!</v>
      </c>
      <c r="AF271" t="e">
        <f t="shared" si="10"/>
        <v>#DIV/0!</v>
      </c>
    </row>
    <row r="272" spans="30:32" x14ac:dyDescent="0.25">
      <c r="AD272" s="56" t="e">
        <f t="shared" si="9"/>
        <v>#DIV/0!</v>
      </c>
      <c r="AF272" t="e">
        <f t="shared" si="10"/>
        <v>#DIV/0!</v>
      </c>
    </row>
    <row r="273" spans="30:32" x14ac:dyDescent="0.25">
      <c r="AD273" s="56" t="e">
        <f t="shared" si="9"/>
        <v>#DIV/0!</v>
      </c>
      <c r="AF273" t="e">
        <f t="shared" si="10"/>
        <v>#DIV/0!</v>
      </c>
    </row>
    <row r="274" spans="30:32" x14ac:dyDescent="0.25">
      <c r="AD274" s="56" t="e">
        <f t="shared" si="9"/>
        <v>#DIV/0!</v>
      </c>
      <c r="AF274" t="e">
        <f t="shared" si="10"/>
        <v>#DIV/0!</v>
      </c>
    </row>
    <row r="275" spans="30:32" x14ac:dyDescent="0.25">
      <c r="AD275" s="56" t="e">
        <f t="shared" si="9"/>
        <v>#DIV/0!</v>
      </c>
      <c r="AF275" t="e">
        <f t="shared" si="10"/>
        <v>#DIV/0!</v>
      </c>
    </row>
    <row r="276" spans="30:32" x14ac:dyDescent="0.25">
      <c r="AD276" s="56" t="e">
        <f t="shared" si="9"/>
        <v>#DIV/0!</v>
      </c>
      <c r="AF276" t="e">
        <f t="shared" si="10"/>
        <v>#DIV/0!</v>
      </c>
    </row>
    <row r="277" spans="30:32" x14ac:dyDescent="0.25">
      <c r="AD277" s="56" t="e">
        <f t="shared" si="9"/>
        <v>#DIV/0!</v>
      </c>
      <c r="AF277" t="e">
        <f t="shared" si="10"/>
        <v>#DIV/0!</v>
      </c>
    </row>
    <row r="278" spans="30:32" x14ac:dyDescent="0.25">
      <c r="AD278" s="56" t="e">
        <f t="shared" si="9"/>
        <v>#DIV/0!</v>
      </c>
      <c r="AF278" t="e">
        <f t="shared" si="10"/>
        <v>#DIV/0!</v>
      </c>
    </row>
    <row r="279" spans="30:32" x14ac:dyDescent="0.25">
      <c r="AD279" s="56" t="e">
        <f t="shared" si="9"/>
        <v>#DIV/0!</v>
      </c>
      <c r="AF279" t="e">
        <f t="shared" si="10"/>
        <v>#DIV/0!</v>
      </c>
    </row>
    <row r="280" spans="30:32" x14ac:dyDescent="0.25">
      <c r="AD280" s="56" t="e">
        <f t="shared" si="9"/>
        <v>#DIV/0!</v>
      </c>
      <c r="AF280" t="e">
        <f t="shared" si="10"/>
        <v>#DIV/0!</v>
      </c>
    </row>
    <row r="281" spans="30:32" x14ac:dyDescent="0.25">
      <c r="AD281" s="56" t="e">
        <f t="shared" si="9"/>
        <v>#DIV/0!</v>
      </c>
      <c r="AF281" t="e">
        <f t="shared" si="10"/>
        <v>#DIV/0!</v>
      </c>
    </row>
    <row r="282" spans="30:32" x14ac:dyDescent="0.25">
      <c r="AD282" s="56" t="e">
        <f t="shared" si="9"/>
        <v>#DIV/0!</v>
      </c>
      <c r="AF282" t="e">
        <f t="shared" si="10"/>
        <v>#DIV/0!</v>
      </c>
    </row>
    <row r="283" spans="30:32" x14ac:dyDescent="0.25">
      <c r="AD283" s="56" t="e">
        <f t="shared" si="9"/>
        <v>#DIV/0!</v>
      </c>
      <c r="AF283" t="e">
        <f t="shared" si="10"/>
        <v>#DIV/0!</v>
      </c>
    </row>
    <row r="284" spans="30:32" x14ac:dyDescent="0.25">
      <c r="AD284" s="56" t="e">
        <f t="shared" si="9"/>
        <v>#DIV/0!</v>
      </c>
      <c r="AF284" t="e">
        <f t="shared" si="10"/>
        <v>#DIV/0!</v>
      </c>
    </row>
    <row r="285" spans="30:32" x14ac:dyDescent="0.25">
      <c r="AD285" s="56" t="e">
        <f t="shared" si="9"/>
        <v>#DIV/0!</v>
      </c>
      <c r="AF285" t="e">
        <f t="shared" si="10"/>
        <v>#DIV/0!</v>
      </c>
    </row>
    <row r="286" spans="30:32" x14ac:dyDescent="0.25">
      <c r="AD286" s="56" t="e">
        <f t="shared" si="9"/>
        <v>#DIV/0!</v>
      </c>
      <c r="AF286" t="e">
        <f t="shared" si="10"/>
        <v>#DIV/0!</v>
      </c>
    </row>
    <row r="287" spans="30:32" x14ac:dyDescent="0.25">
      <c r="AD287" s="56" t="e">
        <f t="shared" si="9"/>
        <v>#DIV/0!</v>
      </c>
      <c r="AF287" t="e">
        <f t="shared" si="10"/>
        <v>#DIV/0!</v>
      </c>
    </row>
    <row r="288" spans="30:32" x14ac:dyDescent="0.25">
      <c r="AD288" s="56" t="e">
        <f t="shared" si="9"/>
        <v>#DIV/0!</v>
      </c>
      <c r="AF288" t="e">
        <f t="shared" si="10"/>
        <v>#DIV/0!</v>
      </c>
    </row>
    <row r="289" spans="30:32" x14ac:dyDescent="0.25">
      <c r="AD289" s="56" t="e">
        <f t="shared" si="9"/>
        <v>#DIV/0!</v>
      </c>
      <c r="AF289" t="e">
        <f t="shared" si="10"/>
        <v>#DIV/0!</v>
      </c>
    </row>
    <row r="290" spans="30:32" x14ac:dyDescent="0.25">
      <c r="AD290" s="56" t="e">
        <f t="shared" si="9"/>
        <v>#DIV/0!</v>
      </c>
      <c r="AF290" t="e">
        <f t="shared" si="10"/>
        <v>#DIV/0!</v>
      </c>
    </row>
    <row r="291" spans="30:32" x14ac:dyDescent="0.25">
      <c r="AD291" s="56" t="e">
        <f t="shared" si="9"/>
        <v>#DIV/0!</v>
      </c>
      <c r="AF291" t="e">
        <f t="shared" si="10"/>
        <v>#DIV/0!</v>
      </c>
    </row>
    <row r="292" spans="30:32" x14ac:dyDescent="0.25">
      <c r="AD292" s="56" t="e">
        <f t="shared" si="9"/>
        <v>#DIV/0!</v>
      </c>
      <c r="AF292" t="e">
        <f t="shared" si="10"/>
        <v>#DIV/0!</v>
      </c>
    </row>
    <row r="293" spans="30:32" x14ac:dyDescent="0.25">
      <c r="AD293" s="56" t="e">
        <f t="shared" si="9"/>
        <v>#DIV/0!</v>
      </c>
      <c r="AF293" t="e">
        <f t="shared" si="10"/>
        <v>#DIV/0!</v>
      </c>
    </row>
    <row r="294" spans="30:32" x14ac:dyDescent="0.25">
      <c r="AD294" s="56" t="e">
        <f t="shared" si="9"/>
        <v>#DIV/0!</v>
      </c>
      <c r="AF294" t="e">
        <f t="shared" si="10"/>
        <v>#DIV/0!</v>
      </c>
    </row>
    <row r="295" spans="30:32" x14ac:dyDescent="0.25">
      <c r="AD295" s="56" t="e">
        <f t="shared" si="9"/>
        <v>#DIV/0!</v>
      </c>
      <c r="AF295" t="e">
        <f t="shared" si="10"/>
        <v>#DIV/0!</v>
      </c>
    </row>
    <row r="296" spans="30:32" x14ac:dyDescent="0.25">
      <c r="AD296" s="56" t="e">
        <f t="shared" si="9"/>
        <v>#DIV/0!</v>
      </c>
      <c r="AF296" t="e">
        <f t="shared" si="10"/>
        <v>#DIV/0!</v>
      </c>
    </row>
    <row r="297" spans="30:32" x14ac:dyDescent="0.25">
      <c r="AD297" s="56" t="e">
        <f t="shared" si="9"/>
        <v>#DIV/0!</v>
      </c>
      <c r="AF297" t="e">
        <f t="shared" si="10"/>
        <v>#DIV/0!</v>
      </c>
    </row>
    <row r="298" spans="30:32" x14ac:dyDescent="0.25">
      <c r="AD298" s="56" t="e">
        <f t="shared" si="9"/>
        <v>#DIV/0!</v>
      </c>
      <c r="AF298" t="e">
        <f t="shared" si="10"/>
        <v>#DIV/0!</v>
      </c>
    </row>
    <row r="299" spans="30:32" x14ac:dyDescent="0.25">
      <c r="AD299" s="56" t="e">
        <f t="shared" si="9"/>
        <v>#DIV/0!</v>
      </c>
      <c r="AF299" t="e">
        <f t="shared" si="10"/>
        <v>#DIV/0!</v>
      </c>
    </row>
    <row r="300" spans="30:32" x14ac:dyDescent="0.25">
      <c r="AD300" s="56" t="e">
        <f t="shared" si="9"/>
        <v>#DIV/0!</v>
      </c>
      <c r="AF300" t="e">
        <f t="shared" si="10"/>
        <v>#DIV/0!</v>
      </c>
    </row>
    <row r="301" spans="30:32" x14ac:dyDescent="0.25">
      <c r="AD301" s="56" t="e">
        <f t="shared" si="9"/>
        <v>#DIV/0!</v>
      </c>
      <c r="AF301" t="e">
        <f t="shared" si="10"/>
        <v>#DIV/0!</v>
      </c>
    </row>
    <row r="302" spans="30:32" x14ac:dyDescent="0.25">
      <c r="AD302" s="56" t="e">
        <f t="shared" si="9"/>
        <v>#DIV/0!</v>
      </c>
      <c r="AF302" t="e">
        <f t="shared" si="10"/>
        <v>#DIV/0!</v>
      </c>
    </row>
    <row r="303" spans="30:32" x14ac:dyDescent="0.25">
      <c r="AD303" s="56" t="e">
        <f t="shared" si="9"/>
        <v>#DIV/0!</v>
      </c>
      <c r="AF303" t="e">
        <f t="shared" si="10"/>
        <v>#DIV/0!</v>
      </c>
    </row>
    <row r="304" spans="30:32" x14ac:dyDescent="0.25">
      <c r="AD304" s="56" t="e">
        <f t="shared" si="9"/>
        <v>#DIV/0!</v>
      </c>
      <c r="AF304" t="e">
        <f t="shared" si="10"/>
        <v>#DIV/0!</v>
      </c>
    </row>
    <row r="305" spans="30:32" x14ac:dyDescent="0.25">
      <c r="AD305" s="56" t="e">
        <f t="shared" si="9"/>
        <v>#DIV/0!</v>
      </c>
      <c r="AF305" t="e">
        <f t="shared" si="10"/>
        <v>#DIV/0!</v>
      </c>
    </row>
    <row r="306" spans="30:32" x14ac:dyDescent="0.25">
      <c r="AD306" s="56" t="e">
        <f t="shared" si="9"/>
        <v>#DIV/0!</v>
      </c>
      <c r="AF306" t="e">
        <f t="shared" si="10"/>
        <v>#DIV/0!</v>
      </c>
    </row>
    <row r="307" spans="30:32" x14ac:dyDescent="0.25">
      <c r="AD307" s="56" t="e">
        <f t="shared" si="9"/>
        <v>#DIV/0!</v>
      </c>
      <c r="AF307" t="e">
        <f t="shared" si="10"/>
        <v>#DIV/0!</v>
      </c>
    </row>
    <row r="308" spans="30:32" x14ac:dyDescent="0.25">
      <c r="AD308" s="56" t="e">
        <f t="shared" si="9"/>
        <v>#DIV/0!</v>
      </c>
      <c r="AF308" t="e">
        <f t="shared" si="10"/>
        <v>#DIV/0!</v>
      </c>
    </row>
    <row r="309" spans="30:32" x14ac:dyDescent="0.25">
      <c r="AD309" s="56" t="e">
        <f t="shared" si="9"/>
        <v>#DIV/0!</v>
      </c>
      <c r="AF309" t="e">
        <f t="shared" si="10"/>
        <v>#DIV/0!</v>
      </c>
    </row>
    <row r="310" spans="30:32" x14ac:dyDescent="0.25">
      <c r="AD310" s="56" t="e">
        <f t="shared" si="9"/>
        <v>#DIV/0!</v>
      </c>
      <c r="AF310" t="e">
        <f t="shared" si="10"/>
        <v>#DIV/0!</v>
      </c>
    </row>
    <row r="311" spans="30:32" x14ac:dyDescent="0.25">
      <c r="AD311" s="56" t="e">
        <f t="shared" si="9"/>
        <v>#DIV/0!</v>
      </c>
      <c r="AF311" t="e">
        <f t="shared" si="10"/>
        <v>#DIV/0!</v>
      </c>
    </row>
    <row r="312" spans="30:32" x14ac:dyDescent="0.25">
      <c r="AD312" s="56" t="e">
        <f t="shared" si="9"/>
        <v>#DIV/0!</v>
      </c>
      <c r="AF312" t="e">
        <f t="shared" si="10"/>
        <v>#DIV/0!</v>
      </c>
    </row>
    <row r="313" spans="30:32" x14ac:dyDescent="0.25">
      <c r="AD313" s="56" t="e">
        <f t="shared" si="9"/>
        <v>#DIV/0!</v>
      </c>
      <c r="AF313" t="e">
        <f t="shared" si="10"/>
        <v>#DIV/0!</v>
      </c>
    </row>
    <row r="314" spans="30:32" x14ac:dyDescent="0.25">
      <c r="AD314" s="56" t="e">
        <f t="shared" si="9"/>
        <v>#DIV/0!</v>
      </c>
      <c r="AF314" t="e">
        <f t="shared" si="10"/>
        <v>#DIV/0!</v>
      </c>
    </row>
    <row r="315" spans="30:32" x14ac:dyDescent="0.25">
      <c r="AD315" s="56" t="e">
        <f t="shared" si="9"/>
        <v>#DIV/0!</v>
      </c>
      <c r="AF315" t="e">
        <f t="shared" si="10"/>
        <v>#DIV/0!</v>
      </c>
    </row>
    <row r="316" spans="30:32" x14ac:dyDescent="0.25">
      <c r="AD316" s="56" t="e">
        <f t="shared" si="9"/>
        <v>#DIV/0!</v>
      </c>
      <c r="AF316" t="e">
        <f t="shared" si="10"/>
        <v>#DIV/0!</v>
      </c>
    </row>
    <row r="317" spans="30:32" x14ac:dyDescent="0.25">
      <c r="AD317" s="56" t="e">
        <f t="shared" si="9"/>
        <v>#DIV/0!</v>
      </c>
      <c r="AF317" t="e">
        <f t="shared" si="10"/>
        <v>#DIV/0!</v>
      </c>
    </row>
    <row r="318" spans="30:32" x14ac:dyDescent="0.25">
      <c r="AD318" s="56" t="e">
        <f t="shared" si="9"/>
        <v>#DIV/0!</v>
      </c>
      <c r="AF318" t="e">
        <f t="shared" si="10"/>
        <v>#DIV/0!</v>
      </c>
    </row>
    <row r="319" spans="30:32" x14ac:dyDescent="0.25">
      <c r="AD319" s="56" t="e">
        <f t="shared" si="9"/>
        <v>#DIV/0!</v>
      </c>
      <c r="AF319" t="e">
        <f t="shared" si="10"/>
        <v>#DIV/0!</v>
      </c>
    </row>
    <row r="320" spans="30:32" x14ac:dyDescent="0.25">
      <c r="AD320" s="56" t="e">
        <f t="shared" si="9"/>
        <v>#DIV/0!</v>
      </c>
      <c r="AF320" t="e">
        <f t="shared" si="10"/>
        <v>#DIV/0!</v>
      </c>
    </row>
    <row r="321" spans="30:32" x14ac:dyDescent="0.25">
      <c r="AD321" s="56" t="e">
        <f t="shared" si="9"/>
        <v>#DIV/0!</v>
      </c>
      <c r="AF321" t="e">
        <f t="shared" si="10"/>
        <v>#DIV/0!</v>
      </c>
    </row>
    <row r="322" spans="30:32" x14ac:dyDescent="0.25">
      <c r="AD322" s="56" t="e">
        <f t="shared" si="9"/>
        <v>#DIV/0!</v>
      </c>
      <c r="AF322" t="e">
        <f t="shared" si="10"/>
        <v>#DIV/0!</v>
      </c>
    </row>
    <row r="323" spans="30:32" x14ac:dyDescent="0.25">
      <c r="AD323" s="56" t="e">
        <f t="shared" ref="AD323:AD386" si="11">AVERAGE(C323:AC323)</f>
        <v>#DIV/0!</v>
      </c>
      <c r="AF323" t="e">
        <f t="shared" si="10"/>
        <v>#DIV/0!</v>
      </c>
    </row>
    <row r="324" spans="30:32" x14ac:dyDescent="0.25">
      <c r="AD324" s="56" t="e">
        <f t="shared" si="11"/>
        <v>#DIV/0!</v>
      </c>
      <c r="AF324" t="e">
        <f t="shared" si="10"/>
        <v>#DIV/0!</v>
      </c>
    </row>
    <row r="325" spans="30:32" x14ac:dyDescent="0.25">
      <c r="AD325" s="56" t="e">
        <f t="shared" si="11"/>
        <v>#DIV/0!</v>
      </c>
      <c r="AF325" t="e">
        <f t="shared" si="10"/>
        <v>#DIV/0!</v>
      </c>
    </row>
    <row r="326" spans="30:32" x14ac:dyDescent="0.25">
      <c r="AD326" s="56" t="e">
        <f t="shared" si="11"/>
        <v>#DIV/0!</v>
      </c>
      <c r="AF326" t="e">
        <f t="shared" si="10"/>
        <v>#DIV/0!</v>
      </c>
    </row>
    <row r="327" spans="30:32" x14ac:dyDescent="0.25">
      <c r="AD327" s="56" t="e">
        <f t="shared" si="11"/>
        <v>#DIV/0!</v>
      </c>
      <c r="AF327" t="e">
        <f t="shared" si="10"/>
        <v>#DIV/0!</v>
      </c>
    </row>
    <row r="328" spans="30:32" x14ac:dyDescent="0.25">
      <c r="AD328" s="56" t="e">
        <f t="shared" si="11"/>
        <v>#DIV/0!</v>
      </c>
      <c r="AF328" t="e">
        <f t="shared" si="10"/>
        <v>#DIV/0!</v>
      </c>
    </row>
    <row r="329" spans="30:32" x14ac:dyDescent="0.25">
      <c r="AD329" s="56" t="e">
        <f t="shared" si="11"/>
        <v>#DIV/0!</v>
      </c>
      <c r="AF329" t="e">
        <f t="shared" si="10"/>
        <v>#DIV/0!</v>
      </c>
    </row>
    <row r="330" spans="30:32" x14ac:dyDescent="0.25">
      <c r="AD330" s="56" t="e">
        <f t="shared" si="11"/>
        <v>#DIV/0!</v>
      </c>
      <c r="AF330" t="e">
        <f t="shared" si="10"/>
        <v>#DIV/0!</v>
      </c>
    </row>
    <row r="331" spans="30:32" x14ac:dyDescent="0.25">
      <c r="AD331" s="56" t="e">
        <f t="shared" si="11"/>
        <v>#DIV/0!</v>
      </c>
      <c r="AF331" t="e">
        <f t="shared" si="10"/>
        <v>#DIV/0!</v>
      </c>
    </row>
    <row r="332" spans="30:32" x14ac:dyDescent="0.25">
      <c r="AD332" s="56" t="e">
        <f t="shared" si="11"/>
        <v>#DIV/0!</v>
      </c>
      <c r="AF332" t="e">
        <f t="shared" ref="AF332:AF395" si="12">IF((AND(AD332&gt;2.9, AE332&gt;3.9)), "IMPACT", "NONE")</f>
        <v>#DIV/0!</v>
      </c>
    </row>
    <row r="333" spans="30:32" x14ac:dyDescent="0.25">
      <c r="AD333" s="56" t="e">
        <f t="shared" si="11"/>
        <v>#DIV/0!</v>
      </c>
      <c r="AF333" t="e">
        <f t="shared" si="12"/>
        <v>#DIV/0!</v>
      </c>
    </row>
    <row r="334" spans="30:32" x14ac:dyDescent="0.25">
      <c r="AD334" s="56" t="e">
        <f t="shared" si="11"/>
        <v>#DIV/0!</v>
      </c>
      <c r="AF334" t="e">
        <f t="shared" si="12"/>
        <v>#DIV/0!</v>
      </c>
    </row>
    <row r="335" spans="30:32" x14ac:dyDescent="0.25">
      <c r="AD335" s="56" t="e">
        <f t="shared" si="11"/>
        <v>#DIV/0!</v>
      </c>
      <c r="AF335" t="e">
        <f t="shared" si="12"/>
        <v>#DIV/0!</v>
      </c>
    </row>
    <row r="336" spans="30:32" x14ac:dyDescent="0.25">
      <c r="AD336" s="56" t="e">
        <f t="shared" si="11"/>
        <v>#DIV/0!</v>
      </c>
      <c r="AF336" t="e">
        <f t="shared" si="12"/>
        <v>#DIV/0!</v>
      </c>
    </row>
    <row r="337" spans="30:32" x14ac:dyDescent="0.25">
      <c r="AD337" s="56" t="e">
        <f t="shared" si="11"/>
        <v>#DIV/0!</v>
      </c>
      <c r="AF337" t="e">
        <f t="shared" si="12"/>
        <v>#DIV/0!</v>
      </c>
    </row>
    <row r="338" spans="30:32" x14ac:dyDescent="0.25">
      <c r="AD338" s="56" t="e">
        <f t="shared" si="11"/>
        <v>#DIV/0!</v>
      </c>
      <c r="AF338" t="e">
        <f t="shared" si="12"/>
        <v>#DIV/0!</v>
      </c>
    </row>
    <row r="339" spans="30:32" x14ac:dyDescent="0.25">
      <c r="AD339" s="56" t="e">
        <f t="shared" si="11"/>
        <v>#DIV/0!</v>
      </c>
      <c r="AF339" t="e">
        <f t="shared" si="12"/>
        <v>#DIV/0!</v>
      </c>
    </row>
    <row r="340" spans="30:32" x14ac:dyDescent="0.25">
      <c r="AD340" s="56" t="e">
        <f t="shared" si="11"/>
        <v>#DIV/0!</v>
      </c>
      <c r="AF340" t="e">
        <f t="shared" si="12"/>
        <v>#DIV/0!</v>
      </c>
    </row>
    <row r="341" spans="30:32" x14ac:dyDescent="0.25">
      <c r="AD341" s="56" t="e">
        <f t="shared" si="11"/>
        <v>#DIV/0!</v>
      </c>
      <c r="AF341" t="e">
        <f t="shared" si="12"/>
        <v>#DIV/0!</v>
      </c>
    </row>
    <row r="342" spans="30:32" x14ac:dyDescent="0.25">
      <c r="AD342" s="56" t="e">
        <f t="shared" si="11"/>
        <v>#DIV/0!</v>
      </c>
      <c r="AF342" t="e">
        <f t="shared" si="12"/>
        <v>#DIV/0!</v>
      </c>
    </row>
    <row r="343" spans="30:32" x14ac:dyDescent="0.25">
      <c r="AD343" s="56" t="e">
        <f t="shared" si="11"/>
        <v>#DIV/0!</v>
      </c>
      <c r="AF343" t="e">
        <f t="shared" si="12"/>
        <v>#DIV/0!</v>
      </c>
    </row>
    <row r="344" spans="30:32" x14ac:dyDescent="0.25">
      <c r="AD344" s="56" t="e">
        <f t="shared" si="11"/>
        <v>#DIV/0!</v>
      </c>
      <c r="AF344" t="e">
        <f t="shared" si="12"/>
        <v>#DIV/0!</v>
      </c>
    </row>
    <row r="345" spans="30:32" x14ac:dyDescent="0.25">
      <c r="AD345" s="56" t="e">
        <f t="shared" si="11"/>
        <v>#DIV/0!</v>
      </c>
      <c r="AF345" t="e">
        <f t="shared" si="12"/>
        <v>#DIV/0!</v>
      </c>
    </row>
    <row r="346" spans="30:32" x14ac:dyDescent="0.25">
      <c r="AD346" s="56" t="e">
        <f t="shared" si="11"/>
        <v>#DIV/0!</v>
      </c>
      <c r="AF346" t="e">
        <f t="shared" si="12"/>
        <v>#DIV/0!</v>
      </c>
    </row>
    <row r="347" spans="30:32" x14ac:dyDescent="0.25">
      <c r="AD347" s="56" t="e">
        <f t="shared" si="11"/>
        <v>#DIV/0!</v>
      </c>
      <c r="AF347" t="e">
        <f t="shared" si="12"/>
        <v>#DIV/0!</v>
      </c>
    </row>
    <row r="348" spans="30:32" x14ac:dyDescent="0.25">
      <c r="AD348" s="56" t="e">
        <f t="shared" si="11"/>
        <v>#DIV/0!</v>
      </c>
      <c r="AF348" t="e">
        <f t="shared" si="12"/>
        <v>#DIV/0!</v>
      </c>
    </row>
    <row r="349" spans="30:32" x14ac:dyDescent="0.25">
      <c r="AD349" s="56" t="e">
        <f t="shared" si="11"/>
        <v>#DIV/0!</v>
      </c>
      <c r="AF349" t="e">
        <f t="shared" si="12"/>
        <v>#DIV/0!</v>
      </c>
    </row>
    <row r="350" spans="30:32" x14ac:dyDescent="0.25">
      <c r="AD350" s="56" t="e">
        <f t="shared" si="11"/>
        <v>#DIV/0!</v>
      </c>
      <c r="AF350" t="e">
        <f t="shared" si="12"/>
        <v>#DIV/0!</v>
      </c>
    </row>
    <row r="351" spans="30:32" x14ac:dyDescent="0.25">
      <c r="AD351" s="56" t="e">
        <f t="shared" si="11"/>
        <v>#DIV/0!</v>
      </c>
      <c r="AF351" t="e">
        <f t="shared" si="12"/>
        <v>#DIV/0!</v>
      </c>
    </row>
    <row r="352" spans="30:32" x14ac:dyDescent="0.25">
      <c r="AD352" s="56" t="e">
        <f t="shared" si="11"/>
        <v>#DIV/0!</v>
      </c>
      <c r="AF352" t="e">
        <f t="shared" si="12"/>
        <v>#DIV/0!</v>
      </c>
    </row>
    <row r="353" spans="30:32" x14ac:dyDescent="0.25">
      <c r="AD353" s="56" t="e">
        <f t="shared" si="11"/>
        <v>#DIV/0!</v>
      </c>
      <c r="AF353" t="e">
        <f t="shared" si="12"/>
        <v>#DIV/0!</v>
      </c>
    </row>
    <row r="354" spans="30:32" x14ac:dyDescent="0.25">
      <c r="AD354" s="56" t="e">
        <f t="shared" si="11"/>
        <v>#DIV/0!</v>
      </c>
      <c r="AF354" t="e">
        <f t="shared" si="12"/>
        <v>#DIV/0!</v>
      </c>
    </row>
    <row r="355" spans="30:32" x14ac:dyDescent="0.25">
      <c r="AD355" s="56" t="e">
        <f t="shared" si="11"/>
        <v>#DIV/0!</v>
      </c>
      <c r="AF355" t="e">
        <f t="shared" si="12"/>
        <v>#DIV/0!</v>
      </c>
    </row>
    <row r="356" spans="30:32" x14ac:dyDescent="0.25">
      <c r="AD356" s="56" t="e">
        <f t="shared" si="11"/>
        <v>#DIV/0!</v>
      </c>
      <c r="AF356" t="e">
        <f t="shared" si="12"/>
        <v>#DIV/0!</v>
      </c>
    </row>
    <row r="357" spans="30:32" x14ac:dyDescent="0.25">
      <c r="AD357" s="56" t="e">
        <f t="shared" si="11"/>
        <v>#DIV/0!</v>
      </c>
      <c r="AF357" t="e">
        <f t="shared" si="12"/>
        <v>#DIV/0!</v>
      </c>
    </row>
    <row r="358" spans="30:32" x14ac:dyDescent="0.25">
      <c r="AD358" s="56" t="e">
        <f t="shared" si="11"/>
        <v>#DIV/0!</v>
      </c>
      <c r="AF358" t="e">
        <f t="shared" si="12"/>
        <v>#DIV/0!</v>
      </c>
    </row>
    <row r="359" spans="30:32" x14ac:dyDescent="0.25">
      <c r="AD359" s="56" t="e">
        <f t="shared" si="11"/>
        <v>#DIV/0!</v>
      </c>
      <c r="AF359" t="e">
        <f t="shared" si="12"/>
        <v>#DIV/0!</v>
      </c>
    </row>
    <row r="360" spans="30:32" x14ac:dyDescent="0.25">
      <c r="AD360" s="56" t="e">
        <f t="shared" si="11"/>
        <v>#DIV/0!</v>
      </c>
      <c r="AF360" t="e">
        <f t="shared" si="12"/>
        <v>#DIV/0!</v>
      </c>
    </row>
    <row r="361" spans="30:32" x14ac:dyDescent="0.25">
      <c r="AD361" s="56" t="e">
        <f t="shared" si="11"/>
        <v>#DIV/0!</v>
      </c>
      <c r="AF361" t="e">
        <f t="shared" si="12"/>
        <v>#DIV/0!</v>
      </c>
    </row>
    <row r="362" spans="30:32" x14ac:dyDescent="0.25">
      <c r="AD362" s="56" t="e">
        <f t="shared" si="11"/>
        <v>#DIV/0!</v>
      </c>
      <c r="AF362" t="e">
        <f t="shared" si="12"/>
        <v>#DIV/0!</v>
      </c>
    </row>
    <row r="363" spans="30:32" x14ac:dyDescent="0.25">
      <c r="AD363" s="56" t="e">
        <f t="shared" si="11"/>
        <v>#DIV/0!</v>
      </c>
      <c r="AF363" t="e">
        <f t="shared" si="12"/>
        <v>#DIV/0!</v>
      </c>
    </row>
    <row r="364" spans="30:32" x14ac:dyDescent="0.25">
      <c r="AD364" s="56" t="e">
        <f t="shared" si="11"/>
        <v>#DIV/0!</v>
      </c>
      <c r="AF364" t="e">
        <f t="shared" si="12"/>
        <v>#DIV/0!</v>
      </c>
    </row>
    <row r="365" spans="30:32" x14ac:dyDescent="0.25">
      <c r="AD365" s="56" t="e">
        <f t="shared" si="11"/>
        <v>#DIV/0!</v>
      </c>
      <c r="AF365" t="e">
        <f t="shared" si="12"/>
        <v>#DIV/0!</v>
      </c>
    </row>
    <row r="366" spans="30:32" x14ac:dyDescent="0.25">
      <c r="AD366" s="56" t="e">
        <f t="shared" si="11"/>
        <v>#DIV/0!</v>
      </c>
      <c r="AF366" t="e">
        <f t="shared" si="12"/>
        <v>#DIV/0!</v>
      </c>
    </row>
    <row r="367" spans="30:32" x14ac:dyDescent="0.25">
      <c r="AD367" s="56" t="e">
        <f t="shared" si="11"/>
        <v>#DIV/0!</v>
      </c>
      <c r="AF367" t="e">
        <f t="shared" si="12"/>
        <v>#DIV/0!</v>
      </c>
    </row>
    <row r="368" spans="30:32" x14ac:dyDescent="0.25">
      <c r="AD368" s="56" t="e">
        <f t="shared" si="11"/>
        <v>#DIV/0!</v>
      </c>
      <c r="AF368" t="e">
        <f t="shared" si="12"/>
        <v>#DIV/0!</v>
      </c>
    </row>
    <row r="369" spans="30:32" x14ac:dyDescent="0.25">
      <c r="AD369" s="56" t="e">
        <f t="shared" si="11"/>
        <v>#DIV/0!</v>
      </c>
      <c r="AF369" t="e">
        <f t="shared" si="12"/>
        <v>#DIV/0!</v>
      </c>
    </row>
    <row r="370" spans="30:32" x14ac:dyDescent="0.25">
      <c r="AD370" s="56" t="e">
        <f t="shared" si="11"/>
        <v>#DIV/0!</v>
      </c>
      <c r="AF370" t="e">
        <f t="shared" si="12"/>
        <v>#DIV/0!</v>
      </c>
    </row>
    <row r="371" spans="30:32" x14ac:dyDescent="0.25">
      <c r="AD371" s="56" t="e">
        <f t="shared" si="11"/>
        <v>#DIV/0!</v>
      </c>
      <c r="AF371" t="e">
        <f t="shared" si="12"/>
        <v>#DIV/0!</v>
      </c>
    </row>
    <row r="372" spans="30:32" x14ac:dyDescent="0.25">
      <c r="AD372" s="56" t="e">
        <f t="shared" si="11"/>
        <v>#DIV/0!</v>
      </c>
      <c r="AF372" t="e">
        <f t="shared" si="12"/>
        <v>#DIV/0!</v>
      </c>
    </row>
    <row r="373" spans="30:32" x14ac:dyDescent="0.25">
      <c r="AD373" s="56" t="e">
        <f t="shared" si="11"/>
        <v>#DIV/0!</v>
      </c>
      <c r="AF373" t="e">
        <f t="shared" si="12"/>
        <v>#DIV/0!</v>
      </c>
    </row>
    <row r="374" spans="30:32" x14ac:dyDescent="0.25">
      <c r="AD374" s="56" t="e">
        <f t="shared" si="11"/>
        <v>#DIV/0!</v>
      </c>
      <c r="AF374" t="e">
        <f t="shared" si="12"/>
        <v>#DIV/0!</v>
      </c>
    </row>
    <row r="375" spans="30:32" x14ac:dyDescent="0.25">
      <c r="AD375" s="56" t="e">
        <f t="shared" si="11"/>
        <v>#DIV/0!</v>
      </c>
      <c r="AF375" t="e">
        <f t="shared" si="12"/>
        <v>#DIV/0!</v>
      </c>
    </row>
    <row r="376" spans="30:32" x14ac:dyDescent="0.25">
      <c r="AD376" s="56" t="e">
        <f t="shared" si="11"/>
        <v>#DIV/0!</v>
      </c>
      <c r="AF376" t="e">
        <f t="shared" si="12"/>
        <v>#DIV/0!</v>
      </c>
    </row>
    <row r="377" spans="30:32" x14ac:dyDescent="0.25">
      <c r="AD377" s="56" t="e">
        <f t="shared" si="11"/>
        <v>#DIV/0!</v>
      </c>
      <c r="AF377" t="e">
        <f t="shared" si="12"/>
        <v>#DIV/0!</v>
      </c>
    </row>
    <row r="378" spans="30:32" x14ac:dyDescent="0.25">
      <c r="AD378" s="56" t="e">
        <f t="shared" si="11"/>
        <v>#DIV/0!</v>
      </c>
      <c r="AF378" t="e">
        <f t="shared" si="12"/>
        <v>#DIV/0!</v>
      </c>
    </row>
    <row r="379" spans="30:32" x14ac:dyDescent="0.25">
      <c r="AD379" s="56" t="e">
        <f t="shared" si="11"/>
        <v>#DIV/0!</v>
      </c>
      <c r="AF379" t="e">
        <f t="shared" si="12"/>
        <v>#DIV/0!</v>
      </c>
    </row>
    <row r="380" spans="30:32" x14ac:dyDescent="0.25">
      <c r="AD380" s="56" t="e">
        <f t="shared" si="11"/>
        <v>#DIV/0!</v>
      </c>
      <c r="AF380" t="e">
        <f t="shared" si="12"/>
        <v>#DIV/0!</v>
      </c>
    </row>
    <row r="381" spans="30:32" x14ac:dyDescent="0.25">
      <c r="AD381" s="56" t="e">
        <f t="shared" si="11"/>
        <v>#DIV/0!</v>
      </c>
      <c r="AF381" t="e">
        <f t="shared" si="12"/>
        <v>#DIV/0!</v>
      </c>
    </row>
    <row r="382" spans="30:32" x14ac:dyDescent="0.25">
      <c r="AD382" s="56" t="e">
        <f t="shared" si="11"/>
        <v>#DIV/0!</v>
      </c>
      <c r="AF382" t="e">
        <f t="shared" si="12"/>
        <v>#DIV/0!</v>
      </c>
    </row>
    <row r="383" spans="30:32" x14ac:dyDescent="0.25">
      <c r="AD383" s="56" t="e">
        <f t="shared" si="11"/>
        <v>#DIV/0!</v>
      </c>
      <c r="AF383" t="e">
        <f t="shared" si="12"/>
        <v>#DIV/0!</v>
      </c>
    </row>
    <row r="384" spans="30:32" x14ac:dyDescent="0.25">
      <c r="AD384" s="56" t="e">
        <f t="shared" si="11"/>
        <v>#DIV/0!</v>
      </c>
      <c r="AF384" t="e">
        <f t="shared" si="12"/>
        <v>#DIV/0!</v>
      </c>
    </row>
    <row r="385" spans="30:32" x14ac:dyDescent="0.25">
      <c r="AD385" s="56" t="e">
        <f t="shared" si="11"/>
        <v>#DIV/0!</v>
      </c>
      <c r="AF385" t="e">
        <f t="shared" si="12"/>
        <v>#DIV/0!</v>
      </c>
    </row>
    <row r="386" spans="30:32" x14ac:dyDescent="0.25">
      <c r="AD386" s="56" t="e">
        <f t="shared" si="11"/>
        <v>#DIV/0!</v>
      </c>
      <c r="AF386" t="e">
        <f t="shared" si="12"/>
        <v>#DIV/0!</v>
      </c>
    </row>
    <row r="387" spans="30:32" x14ac:dyDescent="0.25">
      <c r="AD387" s="56" t="e">
        <f t="shared" ref="AD387:AD450" si="13">AVERAGE(C387:AC387)</f>
        <v>#DIV/0!</v>
      </c>
      <c r="AF387" t="e">
        <f t="shared" si="12"/>
        <v>#DIV/0!</v>
      </c>
    </row>
    <row r="388" spans="30:32" x14ac:dyDescent="0.25">
      <c r="AD388" s="56" t="e">
        <f t="shared" si="13"/>
        <v>#DIV/0!</v>
      </c>
      <c r="AF388" t="e">
        <f t="shared" si="12"/>
        <v>#DIV/0!</v>
      </c>
    </row>
    <row r="389" spans="30:32" x14ac:dyDescent="0.25">
      <c r="AD389" s="56" t="e">
        <f t="shared" si="13"/>
        <v>#DIV/0!</v>
      </c>
      <c r="AF389" t="e">
        <f t="shared" si="12"/>
        <v>#DIV/0!</v>
      </c>
    </row>
    <row r="390" spans="30:32" x14ac:dyDescent="0.25">
      <c r="AD390" s="56" t="e">
        <f t="shared" si="13"/>
        <v>#DIV/0!</v>
      </c>
      <c r="AF390" t="e">
        <f t="shared" si="12"/>
        <v>#DIV/0!</v>
      </c>
    </row>
    <row r="391" spans="30:32" x14ac:dyDescent="0.25">
      <c r="AD391" s="56" t="e">
        <f t="shared" si="13"/>
        <v>#DIV/0!</v>
      </c>
      <c r="AF391" t="e">
        <f t="shared" si="12"/>
        <v>#DIV/0!</v>
      </c>
    </row>
    <row r="392" spans="30:32" x14ac:dyDescent="0.25">
      <c r="AD392" s="56" t="e">
        <f t="shared" si="13"/>
        <v>#DIV/0!</v>
      </c>
      <c r="AF392" t="e">
        <f t="shared" si="12"/>
        <v>#DIV/0!</v>
      </c>
    </row>
    <row r="393" spans="30:32" x14ac:dyDescent="0.25">
      <c r="AD393" s="56" t="e">
        <f t="shared" si="13"/>
        <v>#DIV/0!</v>
      </c>
      <c r="AF393" t="e">
        <f t="shared" si="12"/>
        <v>#DIV/0!</v>
      </c>
    </row>
    <row r="394" spans="30:32" x14ac:dyDescent="0.25">
      <c r="AD394" s="56" t="e">
        <f t="shared" si="13"/>
        <v>#DIV/0!</v>
      </c>
      <c r="AF394" t="e">
        <f t="shared" si="12"/>
        <v>#DIV/0!</v>
      </c>
    </row>
    <row r="395" spans="30:32" x14ac:dyDescent="0.25">
      <c r="AD395" s="56" t="e">
        <f t="shared" si="13"/>
        <v>#DIV/0!</v>
      </c>
      <c r="AF395" t="e">
        <f t="shared" si="12"/>
        <v>#DIV/0!</v>
      </c>
    </row>
    <row r="396" spans="30:32" x14ac:dyDescent="0.25">
      <c r="AD396" s="56" t="e">
        <f t="shared" si="13"/>
        <v>#DIV/0!</v>
      </c>
      <c r="AF396" t="e">
        <f t="shared" ref="AF396:AF459" si="14">IF((AND(AD396&gt;2.9, AE396&gt;3.9)), "IMPACT", "NONE")</f>
        <v>#DIV/0!</v>
      </c>
    </row>
    <row r="397" spans="30:32" x14ac:dyDescent="0.25">
      <c r="AD397" s="56" t="e">
        <f t="shared" si="13"/>
        <v>#DIV/0!</v>
      </c>
      <c r="AF397" t="e">
        <f t="shared" si="14"/>
        <v>#DIV/0!</v>
      </c>
    </row>
    <row r="398" spans="30:32" x14ac:dyDescent="0.25">
      <c r="AD398" s="56" t="e">
        <f t="shared" si="13"/>
        <v>#DIV/0!</v>
      </c>
      <c r="AF398" t="e">
        <f t="shared" si="14"/>
        <v>#DIV/0!</v>
      </c>
    </row>
    <row r="399" spans="30:32" x14ac:dyDescent="0.25">
      <c r="AD399" s="56" t="e">
        <f t="shared" si="13"/>
        <v>#DIV/0!</v>
      </c>
      <c r="AF399" t="e">
        <f t="shared" si="14"/>
        <v>#DIV/0!</v>
      </c>
    </row>
    <row r="400" spans="30:32" x14ac:dyDescent="0.25">
      <c r="AD400" s="56" t="e">
        <f t="shared" si="13"/>
        <v>#DIV/0!</v>
      </c>
      <c r="AF400" t="e">
        <f t="shared" si="14"/>
        <v>#DIV/0!</v>
      </c>
    </row>
    <row r="401" spans="30:32" x14ac:dyDescent="0.25">
      <c r="AD401" s="56" t="e">
        <f t="shared" si="13"/>
        <v>#DIV/0!</v>
      </c>
      <c r="AF401" t="e">
        <f t="shared" si="14"/>
        <v>#DIV/0!</v>
      </c>
    </row>
    <row r="402" spans="30:32" x14ac:dyDescent="0.25">
      <c r="AD402" s="56" t="e">
        <f t="shared" si="13"/>
        <v>#DIV/0!</v>
      </c>
      <c r="AF402" t="e">
        <f t="shared" si="14"/>
        <v>#DIV/0!</v>
      </c>
    </row>
    <row r="403" spans="30:32" x14ac:dyDescent="0.25">
      <c r="AD403" s="56" t="e">
        <f t="shared" si="13"/>
        <v>#DIV/0!</v>
      </c>
      <c r="AF403" t="e">
        <f t="shared" si="14"/>
        <v>#DIV/0!</v>
      </c>
    </row>
    <row r="404" spans="30:32" x14ac:dyDescent="0.25">
      <c r="AD404" s="56" t="e">
        <f t="shared" si="13"/>
        <v>#DIV/0!</v>
      </c>
      <c r="AF404" t="e">
        <f t="shared" si="14"/>
        <v>#DIV/0!</v>
      </c>
    </row>
    <row r="405" spans="30:32" x14ac:dyDescent="0.25">
      <c r="AD405" s="56" t="e">
        <f t="shared" si="13"/>
        <v>#DIV/0!</v>
      </c>
      <c r="AF405" t="e">
        <f t="shared" si="14"/>
        <v>#DIV/0!</v>
      </c>
    </row>
    <row r="406" spans="30:32" x14ac:dyDescent="0.25">
      <c r="AD406" s="56" t="e">
        <f t="shared" si="13"/>
        <v>#DIV/0!</v>
      </c>
      <c r="AF406" t="e">
        <f t="shared" si="14"/>
        <v>#DIV/0!</v>
      </c>
    </row>
    <row r="407" spans="30:32" x14ac:dyDescent="0.25">
      <c r="AD407" s="56" t="e">
        <f t="shared" si="13"/>
        <v>#DIV/0!</v>
      </c>
      <c r="AF407" t="e">
        <f t="shared" si="14"/>
        <v>#DIV/0!</v>
      </c>
    </row>
    <row r="408" spans="30:32" x14ac:dyDescent="0.25">
      <c r="AD408" s="56" t="e">
        <f t="shared" si="13"/>
        <v>#DIV/0!</v>
      </c>
      <c r="AF408" t="e">
        <f t="shared" si="14"/>
        <v>#DIV/0!</v>
      </c>
    </row>
    <row r="409" spans="30:32" x14ac:dyDescent="0.25">
      <c r="AD409" s="56" t="e">
        <f t="shared" si="13"/>
        <v>#DIV/0!</v>
      </c>
      <c r="AF409" t="e">
        <f t="shared" si="14"/>
        <v>#DIV/0!</v>
      </c>
    </row>
    <row r="410" spans="30:32" x14ac:dyDescent="0.25">
      <c r="AD410" s="56" t="e">
        <f t="shared" si="13"/>
        <v>#DIV/0!</v>
      </c>
      <c r="AF410" t="e">
        <f t="shared" si="14"/>
        <v>#DIV/0!</v>
      </c>
    </row>
    <row r="411" spans="30:32" x14ac:dyDescent="0.25">
      <c r="AD411" s="56" t="e">
        <f t="shared" si="13"/>
        <v>#DIV/0!</v>
      </c>
      <c r="AF411" t="e">
        <f t="shared" si="14"/>
        <v>#DIV/0!</v>
      </c>
    </row>
    <row r="412" spans="30:32" x14ac:dyDescent="0.25">
      <c r="AD412" s="56" t="e">
        <f t="shared" si="13"/>
        <v>#DIV/0!</v>
      </c>
      <c r="AF412" t="e">
        <f t="shared" si="14"/>
        <v>#DIV/0!</v>
      </c>
    </row>
    <row r="413" spans="30:32" x14ac:dyDescent="0.25">
      <c r="AD413" s="56" t="e">
        <f t="shared" si="13"/>
        <v>#DIV/0!</v>
      </c>
      <c r="AF413" t="e">
        <f t="shared" si="14"/>
        <v>#DIV/0!</v>
      </c>
    </row>
    <row r="414" spans="30:32" x14ac:dyDescent="0.25">
      <c r="AD414" s="56" t="e">
        <f t="shared" si="13"/>
        <v>#DIV/0!</v>
      </c>
      <c r="AF414" t="e">
        <f t="shared" si="14"/>
        <v>#DIV/0!</v>
      </c>
    </row>
    <row r="415" spans="30:32" x14ac:dyDescent="0.25">
      <c r="AD415" s="56" t="e">
        <f t="shared" si="13"/>
        <v>#DIV/0!</v>
      </c>
      <c r="AF415" t="e">
        <f t="shared" si="14"/>
        <v>#DIV/0!</v>
      </c>
    </row>
    <row r="416" spans="30:32" x14ac:dyDescent="0.25">
      <c r="AD416" s="56" t="e">
        <f t="shared" si="13"/>
        <v>#DIV/0!</v>
      </c>
      <c r="AF416" t="e">
        <f t="shared" si="14"/>
        <v>#DIV/0!</v>
      </c>
    </row>
    <row r="417" spans="30:32" x14ac:dyDescent="0.25">
      <c r="AD417" s="56" t="e">
        <f t="shared" si="13"/>
        <v>#DIV/0!</v>
      </c>
      <c r="AF417" t="e">
        <f t="shared" si="14"/>
        <v>#DIV/0!</v>
      </c>
    </row>
    <row r="418" spans="30:32" x14ac:dyDescent="0.25">
      <c r="AD418" s="56" t="e">
        <f t="shared" si="13"/>
        <v>#DIV/0!</v>
      </c>
      <c r="AF418" t="e">
        <f t="shared" si="14"/>
        <v>#DIV/0!</v>
      </c>
    </row>
    <row r="419" spans="30:32" x14ac:dyDescent="0.25">
      <c r="AD419" s="56" t="e">
        <f t="shared" si="13"/>
        <v>#DIV/0!</v>
      </c>
      <c r="AF419" t="e">
        <f t="shared" si="14"/>
        <v>#DIV/0!</v>
      </c>
    </row>
    <row r="420" spans="30:32" x14ac:dyDescent="0.25">
      <c r="AD420" s="56" t="e">
        <f t="shared" si="13"/>
        <v>#DIV/0!</v>
      </c>
      <c r="AF420" t="e">
        <f t="shared" si="14"/>
        <v>#DIV/0!</v>
      </c>
    </row>
    <row r="421" spans="30:32" x14ac:dyDescent="0.25">
      <c r="AD421" s="56" t="e">
        <f t="shared" si="13"/>
        <v>#DIV/0!</v>
      </c>
      <c r="AF421" t="e">
        <f t="shared" si="14"/>
        <v>#DIV/0!</v>
      </c>
    </row>
    <row r="422" spans="30:32" x14ac:dyDescent="0.25">
      <c r="AD422" s="56" t="e">
        <f t="shared" si="13"/>
        <v>#DIV/0!</v>
      </c>
      <c r="AF422" t="e">
        <f t="shared" si="14"/>
        <v>#DIV/0!</v>
      </c>
    </row>
    <row r="423" spans="30:32" x14ac:dyDescent="0.25">
      <c r="AD423" s="56" t="e">
        <f t="shared" si="13"/>
        <v>#DIV/0!</v>
      </c>
      <c r="AF423" t="e">
        <f t="shared" si="14"/>
        <v>#DIV/0!</v>
      </c>
    </row>
    <row r="424" spans="30:32" x14ac:dyDescent="0.25">
      <c r="AD424" s="56" t="e">
        <f t="shared" si="13"/>
        <v>#DIV/0!</v>
      </c>
      <c r="AF424" t="e">
        <f t="shared" si="14"/>
        <v>#DIV/0!</v>
      </c>
    </row>
    <row r="425" spans="30:32" x14ac:dyDescent="0.25">
      <c r="AD425" s="56" t="e">
        <f t="shared" si="13"/>
        <v>#DIV/0!</v>
      </c>
      <c r="AF425" t="e">
        <f t="shared" si="14"/>
        <v>#DIV/0!</v>
      </c>
    </row>
    <row r="426" spans="30:32" x14ac:dyDescent="0.25">
      <c r="AD426" s="56" t="e">
        <f t="shared" si="13"/>
        <v>#DIV/0!</v>
      </c>
      <c r="AF426" t="e">
        <f t="shared" si="14"/>
        <v>#DIV/0!</v>
      </c>
    </row>
    <row r="427" spans="30:32" x14ac:dyDescent="0.25">
      <c r="AD427" s="56" t="e">
        <f t="shared" si="13"/>
        <v>#DIV/0!</v>
      </c>
      <c r="AF427" t="e">
        <f t="shared" si="14"/>
        <v>#DIV/0!</v>
      </c>
    </row>
    <row r="428" spans="30:32" x14ac:dyDescent="0.25">
      <c r="AD428" s="56" t="e">
        <f t="shared" si="13"/>
        <v>#DIV/0!</v>
      </c>
      <c r="AF428" t="e">
        <f t="shared" si="14"/>
        <v>#DIV/0!</v>
      </c>
    </row>
    <row r="429" spans="30:32" x14ac:dyDescent="0.25">
      <c r="AD429" s="56" t="e">
        <f t="shared" si="13"/>
        <v>#DIV/0!</v>
      </c>
      <c r="AF429" t="e">
        <f t="shared" si="14"/>
        <v>#DIV/0!</v>
      </c>
    </row>
    <row r="430" spans="30:32" x14ac:dyDescent="0.25">
      <c r="AD430" s="56" t="e">
        <f t="shared" si="13"/>
        <v>#DIV/0!</v>
      </c>
      <c r="AF430" t="e">
        <f t="shared" si="14"/>
        <v>#DIV/0!</v>
      </c>
    </row>
    <row r="431" spans="30:32" x14ac:dyDescent="0.25">
      <c r="AD431" s="56" t="e">
        <f t="shared" si="13"/>
        <v>#DIV/0!</v>
      </c>
      <c r="AF431" t="e">
        <f t="shared" si="14"/>
        <v>#DIV/0!</v>
      </c>
    </row>
    <row r="432" spans="30:32" x14ac:dyDescent="0.25">
      <c r="AD432" s="56" t="e">
        <f t="shared" si="13"/>
        <v>#DIV/0!</v>
      </c>
      <c r="AF432" t="e">
        <f t="shared" si="14"/>
        <v>#DIV/0!</v>
      </c>
    </row>
    <row r="433" spans="30:32" x14ac:dyDescent="0.25">
      <c r="AD433" s="56" t="e">
        <f t="shared" si="13"/>
        <v>#DIV/0!</v>
      </c>
      <c r="AF433" t="e">
        <f t="shared" si="14"/>
        <v>#DIV/0!</v>
      </c>
    </row>
    <row r="434" spans="30:32" x14ac:dyDescent="0.25">
      <c r="AD434" s="56" t="e">
        <f t="shared" si="13"/>
        <v>#DIV/0!</v>
      </c>
      <c r="AF434" t="e">
        <f t="shared" si="14"/>
        <v>#DIV/0!</v>
      </c>
    </row>
    <row r="435" spans="30:32" x14ac:dyDescent="0.25">
      <c r="AD435" s="56" t="e">
        <f t="shared" si="13"/>
        <v>#DIV/0!</v>
      </c>
      <c r="AF435" t="e">
        <f t="shared" si="14"/>
        <v>#DIV/0!</v>
      </c>
    </row>
    <row r="436" spans="30:32" x14ac:dyDescent="0.25">
      <c r="AD436" s="56" t="e">
        <f t="shared" si="13"/>
        <v>#DIV/0!</v>
      </c>
      <c r="AF436" t="e">
        <f t="shared" si="14"/>
        <v>#DIV/0!</v>
      </c>
    </row>
    <row r="437" spans="30:32" x14ac:dyDescent="0.25">
      <c r="AD437" s="56" t="e">
        <f t="shared" si="13"/>
        <v>#DIV/0!</v>
      </c>
      <c r="AF437" t="e">
        <f t="shared" si="14"/>
        <v>#DIV/0!</v>
      </c>
    </row>
    <row r="438" spans="30:32" x14ac:dyDescent="0.25">
      <c r="AD438" s="56" t="e">
        <f t="shared" si="13"/>
        <v>#DIV/0!</v>
      </c>
      <c r="AF438" t="e">
        <f t="shared" si="14"/>
        <v>#DIV/0!</v>
      </c>
    </row>
    <row r="439" spans="30:32" x14ac:dyDescent="0.25">
      <c r="AD439" s="56" t="e">
        <f t="shared" si="13"/>
        <v>#DIV/0!</v>
      </c>
      <c r="AF439" t="e">
        <f t="shared" si="14"/>
        <v>#DIV/0!</v>
      </c>
    </row>
    <row r="440" spans="30:32" x14ac:dyDescent="0.25">
      <c r="AD440" s="56" t="e">
        <f t="shared" si="13"/>
        <v>#DIV/0!</v>
      </c>
      <c r="AF440" t="e">
        <f t="shared" si="14"/>
        <v>#DIV/0!</v>
      </c>
    </row>
    <row r="441" spans="30:32" x14ac:dyDescent="0.25">
      <c r="AD441" s="56" t="e">
        <f t="shared" si="13"/>
        <v>#DIV/0!</v>
      </c>
      <c r="AF441" t="e">
        <f t="shared" si="14"/>
        <v>#DIV/0!</v>
      </c>
    </row>
    <row r="442" spans="30:32" x14ac:dyDescent="0.25">
      <c r="AD442" s="56" t="e">
        <f t="shared" si="13"/>
        <v>#DIV/0!</v>
      </c>
      <c r="AF442" t="e">
        <f t="shared" si="14"/>
        <v>#DIV/0!</v>
      </c>
    </row>
    <row r="443" spans="30:32" x14ac:dyDescent="0.25">
      <c r="AD443" s="56" t="e">
        <f t="shared" si="13"/>
        <v>#DIV/0!</v>
      </c>
      <c r="AF443" t="e">
        <f t="shared" si="14"/>
        <v>#DIV/0!</v>
      </c>
    </row>
    <row r="444" spans="30:32" x14ac:dyDescent="0.25">
      <c r="AD444" s="56" t="e">
        <f t="shared" si="13"/>
        <v>#DIV/0!</v>
      </c>
      <c r="AF444" t="e">
        <f t="shared" si="14"/>
        <v>#DIV/0!</v>
      </c>
    </row>
    <row r="445" spans="30:32" x14ac:dyDescent="0.25">
      <c r="AD445" s="56" t="e">
        <f t="shared" si="13"/>
        <v>#DIV/0!</v>
      </c>
      <c r="AF445" t="e">
        <f t="shared" si="14"/>
        <v>#DIV/0!</v>
      </c>
    </row>
    <row r="446" spans="30:32" x14ac:dyDescent="0.25">
      <c r="AD446" s="56" t="e">
        <f t="shared" si="13"/>
        <v>#DIV/0!</v>
      </c>
      <c r="AF446" t="e">
        <f t="shared" si="14"/>
        <v>#DIV/0!</v>
      </c>
    </row>
    <row r="447" spans="30:32" x14ac:dyDescent="0.25">
      <c r="AD447" s="56" t="e">
        <f t="shared" si="13"/>
        <v>#DIV/0!</v>
      </c>
      <c r="AF447" t="e">
        <f t="shared" si="14"/>
        <v>#DIV/0!</v>
      </c>
    </row>
    <row r="448" spans="30:32" x14ac:dyDescent="0.25">
      <c r="AD448" s="56" t="e">
        <f t="shared" si="13"/>
        <v>#DIV/0!</v>
      </c>
      <c r="AF448" t="e">
        <f t="shared" si="14"/>
        <v>#DIV/0!</v>
      </c>
    </row>
    <row r="449" spans="30:32" x14ac:dyDescent="0.25">
      <c r="AD449" s="56" t="e">
        <f t="shared" si="13"/>
        <v>#DIV/0!</v>
      </c>
      <c r="AF449" t="e">
        <f t="shared" si="14"/>
        <v>#DIV/0!</v>
      </c>
    </row>
    <row r="450" spans="30:32" x14ac:dyDescent="0.25">
      <c r="AD450" s="56" t="e">
        <f t="shared" si="13"/>
        <v>#DIV/0!</v>
      </c>
      <c r="AF450" t="e">
        <f t="shared" si="14"/>
        <v>#DIV/0!</v>
      </c>
    </row>
    <row r="451" spans="30:32" x14ac:dyDescent="0.25">
      <c r="AD451" s="56" t="e">
        <f t="shared" ref="AD451:AD477" si="15">AVERAGE(C451:AC451)</f>
        <v>#DIV/0!</v>
      </c>
      <c r="AF451" t="e">
        <f t="shared" si="14"/>
        <v>#DIV/0!</v>
      </c>
    </row>
    <row r="452" spans="30:32" x14ac:dyDescent="0.25">
      <c r="AD452" s="56" t="e">
        <f t="shared" si="15"/>
        <v>#DIV/0!</v>
      </c>
      <c r="AF452" t="e">
        <f t="shared" si="14"/>
        <v>#DIV/0!</v>
      </c>
    </row>
    <row r="453" spans="30:32" x14ac:dyDescent="0.25">
      <c r="AD453" s="56" t="e">
        <f t="shared" si="15"/>
        <v>#DIV/0!</v>
      </c>
      <c r="AF453" t="e">
        <f t="shared" si="14"/>
        <v>#DIV/0!</v>
      </c>
    </row>
    <row r="454" spans="30:32" x14ac:dyDescent="0.25">
      <c r="AD454" s="56" t="e">
        <f t="shared" si="15"/>
        <v>#DIV/0!</v>
      </c>
      <c r="AF454" t="e">
        <f t="shared" si="14"/>
        <v>#DIV/0!</v>
      </c>
    </row>
    <row r="455" spans="30:32" x14ac:dyDescent="0.25">
      <c r="AD455" s="56" t="e">
        <f t="shared" si="15"/>
        <v>#DIV/0!</v>
      </c>
      <c r="AF455" t="e">
        <f t="shared" si="14"/>
        <v>#DIV/0!</v>
      </c>
    </row>
    <row r="456" spans="30:32" x14ac:dyDescent="0.25">
      <c r="AD456" s="56" t="e">
        <f t="shared" si="15"/>
        <v>#DIV/0!</v>
      </c>
      <c r="AF456" t="e">
        <f t="shared" si="14"/>
        <v>#DIV/0!</v>
      </c>
    </row>
    <row r="457" spans="30:32" x14ac:dyDescent="0.25">
      <c r="AD457" s="56" t="e">
        <f t="shared" si="15"/>
        <v>#DIV/0!</v>
      </c>
      <c r="AF457" t="e">
        <f t="shared" si="14"/>
        <v>#DIV/0!</v>
      </c>
    </row>
    <row r="458" spans="30:32" x14ac:dyDescent="0.25">
      <c r="AD458" s="56" t="e">
        <f t="shared" si="15"/>
        <v>#DIV/0!</v>
      </c>
      <c r="AF458" t="e">
        <f t="shared" si="14"/>
        <v>#DIV/0!</v>
      </c>
    </row>
    <row r="459" spans="30:32" x14ac:dyDescent="0.25">
      <c r="AD459" s="56" t="e">
        <f t="shared" si="15"/>
        <v>#DIV/0!</v>
      </c>
      <c r="AF459" t="e">
        <f t="shared" si="14"/>
        <v>#DIV/0!</v>
      </c>
    </row>
    <row r="460" spans="30:32" x14ac:dyDescent="0.25">
      <c r="AD460" s="56" t="e">
        <f t="shared" si="15"/>
        <v>#DIV/0!</v>
      </c>
      <c r="AF460" t="e">
        <f t="shared" ref="AF460:AF477" si="16">IF((AND(AD460&gt;2.9, AE460&gt;3.9)), "IMPACT", "NONE")</f>
        <v>#DIV/0!</v>
      </c>
    </row>
    <row r="461" spans="30:32" x14ac:dyDescent="0.25">
      <c r="AD461" s="56" t="e">
        <f t="shared" si="15"/>
        <v>#DIV/0!</v>
      </c>
      <c r="AF461" t="e">
        <f t="shared" si="16"/>
        <v>#DIV/0!</v>
      </c>
    </row>
    <row r="462" spans="30:32" x14ac:dyDescent="0.25">
      <c r="AD462" s="56" t="e">
        <f t="shared" si="15"/>
        <v>#DIV/0!</v>
      </c>
      <c r="AF462" t="e">
        <f t="shared" si="16"/>
        <v>#DIV/0!</v>
      </c>
    </row>
    <row r="463" spans="30:32" x14ac:dyDescent="0.25">
      <c r="AD463" s="56" t="e">
        <f t="shared" si="15"/>
        <v>#DIV/0!</v>
      </c>
      <c r="AF463" t="e">
        <f t="shared" si="16"/>
        <v>#DIV/0!</v>
      </c>
    </row>
    <row r="464" spans="30:32" x14ac:dyDescent="0.25">
      <c r="AD464" s="56" t="e">
        <f t="shared" si="15"/>
        <v>#DIV/0!</v>
      </c>
      <c r="AF464" t="e">
        <f t="shared" si="16"/>
        <v>#DIV/0!</v>
      </c>
    </row>
    <row r="465" spans="30:32" x14ac:dyDescent="0.25">
      <c r="AD465" s="56" t="e">
        <f t="shared" si="15"/>
        <v>#DIV/0!</v>
      </c>
      <c r="AF465" t="e">
        <f t="shared" si="16"/>
        <v>#DIV/0!</v>
      </c>
    </row>
    <row r="466" spans="30:32" x14ac:dyDescent="0.25">
      <c r="AD466" s="56" t="e">
        <f t="shared" si="15"/>
        <v>#DIV/0!</v>
      </c>
      <c r="AF466" t="e">
        <f t="shared" si="16"/>
        <v>#DIV/0!</v>
      </c>
    </row>
    <row r="467" spans="30:32" x14ac:dyDescent="0.25">
      <c r="AD467" s="56" t="e">
        <f t="shared" si="15"/>
        <v>#DIV/0!</v>
      </c>
      <c r="AF467" t="e">
        <f t="shared" si="16"/>
        <v>#DIV/0!</v>
      </c>
    </row>
    <row r="468" spans="30:32" x14ac:dyDescent="0.25">
      <c r="AD468" s="56" t="e">
        <f t="shared" si="15"/>
        <v>#DIV/0!</v>
      </c>
      <c r="AF468" t="e">
        <f t="shared" si="16"/>
        <v>#DIV/0!</v>
      </c>
    </row>
    <row r="469" spans="30:32" x14ac:dyDescent="0.25">
      <c r="AD469" s="56" t="e">
        <f t="shared" si="15"/>
        <v>#DIV/0!</v>
      </c>
      <c r="AF469" t="e">
        <f t="shared" si="16"/>
        <v>#DIV/0!</v>
      </c>
    </row>
    <row r="470" spans="30:32" x14ac:dyDescent="0.25">
      <c r="AD470" s="56" t="e">
        <f t="shared" si="15"/>
        <v>#DIV/0!</v>
      </c>
      <c r="AF470" t="e">
        <f t="shared" si="16"/>
        <v>#DIV/0!</v>
      </c>
    </row>
    <row r="471" spans="30:32" x14ac:dyDescent="0.25">
      <c r="AD471" s="56" t="e">
        <f t="shared" si="15"/>
        <v>#DIV/0!</v>
      </c>
      <c r="AF471" t="e">
        <f t="shared" si="16"/>
        <v>#DIV/0!</v>
      </c>
    </row>
    <row r="472" spans="30:32" x14ac:dyDescent="0.25">
      <c r="AD472" s="56" t="e">
        <f t="shared" si="15"/>
        <v>#DIV/0!</v>
      </c>
      <c r="AF472" t="e">
        <f t="shared" si="16"/>
        <v>#DIV/0!</v>
      </c>
    </row>
    <row r="473" spans="30:32" x14ac:dyDescent="0.25">
      <c r="AD473" s="56" t="e">
        <f t="shared" si="15"/>
        <v>#DIV/0!</v>
      </c>
      <c r="AF473" t="e">
        <f t="shared" si="16"/>
        <v>#DIV/0!</v>
      </c>
    </row>
    <row r="474" spans="30:32" x14ac:dyDescent="0.25">
      <c r="AD474" s="56" t="e">
        <f t="shared" si="15"/>
        <v>#DIV/0!</v>
      </c>
      <c r="AF474" t="e">
        <f t="shared" si="16"/>
        <v>#DIV/0!</v>
      </c>
    </row>
    <row r="475" spans="30:32" x14ac:dyDescent="0.25">
      <c r="AD475" s="56" t="e">
        <f t="shared" si="15"/>
        <v>#DIV/0!</v>
      </c>
      <c r="AF475" t="e">
        <f t="shared" si="16"/>
        <v>#DIV/0!</v>
      </c>
    </row>
    <row r="476" spans="30:32" x14ac:dyDescent="0.25">
      <c r="AD476" s="56" t="e">
        <f t="shared" si="15"/>
        <v>#DIV/0!</v>
      </c>
      <c r="AF476" t="e">
        <f t="shared" si="16"/>
        <v>#DIV/0!</v>
      </c>
    </row>
    <row r="477" spans="30:32" x14ac:dyDescent="0.25">
      <c r="AD477" s="56" t="e">
        <f t="shared" si="15"/>
        <v>#DIV/0!</v>
      </c>
      <c r="AF477" t="e">
        <f t="shared" si="16"/>
        <v>#DIV/0!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6BD9-2233-4778-8785-DD4B816A4D50}">
  <dimension ref="C5:AE43"/>
  <sheetViews>
    <sheetView zoomScale="70" zoomScaleNormal="70" workbookViewId="0">
      <selection activeCell="P18" sqref="P18"/>
    </sheetView>
  </sheetViews>
  <sheetFormatPr defaultRowHeight="15" x14ac:dyDescent="0.25"/>
  <cols>
    <col min="3" max="3" width="16" customWidth="1"/>
    <col min="4" max="4" width="16.7109375" customWidth="1"/>
    <col min="5" max="5" width="17.85546875" customWidth="1"/>
    <col min="16" max="16" width="17.85546875" customWidth="1"/>
    <col min="17" max="17" width="12.28515625" customWidth="1"/>
    <col min="18" max="18" width="11.42578125" customWidth="1"/>
    <col min="29" max="30" width="11.7109375" customWidth="1"/>
    <col min="31" max="31" width="13.85546875" customWidth="1"/>
  </cols>
  <sheetData>
    <row r="5" spans="3:31" x14ac:dyDescent="0.25">
      <c r="P5" s="45" t="s">
        <v>98</v>
      </c>
      <c r="Q5" s="46"/>
      <c r="R5" s="47"/>
      <c r="AC5" s="45" t="s">
        <v>80</v>
      </c>
      <c r="AD5" s="46"/>
      <c r="AE5" s="47"/>
    </row>
    <row r="6" spans="3:31" x14ac:dyDescent="0.25">
      <c r="P6" s="66"/>
      <c r="Q6" s="49" t="s">
        <v>75</v>
      </c>
      <c r="R6" s="50" t="s">
        <v>74</v>
      </c>
      <c r="AC6" s="48"/>
      <c r="AD6" s="49" t="s">
        <v>75</v>
      </c>
      <c r="AE6" s="50" t="s">
        <v>74</v>
      </c>
    </row>
    <row r="7" spans="3:31" x14ac:dyDescent="0.25">
      <c r="P7" s="66" t="s">
        <v>72</v>
      </c>
      <c r="Q7" s="49">
        <f>COUNTIF('Data Entry '!AF:AF,"IMPACT")</f>
        <v>15</v>
      </c>
      <c r="R7" s="53">
        <f>Q7/(Q7+Q8)</f>
        <v>0.75</v>
      </c>
      <c r="AC7" s="48" t="s">
        <v>77</v>
      </c>
      <c r="AD7" s="49">
        <f>COUNTIFS('Data Entry '!AF:AF, "IMPACT", 'Data Entry '!AJ:AJ, 1)</f>
        <v>7</v>
      </c>
      <c r="AE7" s="53">
        <f>AD7/(AD7+AD8+AD9)</f>
        <v>0.41176470588235292</v>
      </c>
    </row>
    <row r="8" spans="3:31" x14ac:dyDescent="0.25">
      <c r="P8" s="67" t="s">
        <v>73</v>
      </c>
      <c r="Q8" s="52">
        <f>COUNTIF('Data Entry '!AF:AF,"NONE")</f>
        <v>5</v>
      </c>
      <c r="R8" s="54">
        <f>Q8/(Q7+Q8)</f>
        <v>0.25</v>
      </c>
      <c r="AC8" s="48" t="s">
        <v>78</v>
      </c>
      <c r="AD8" s="49">
        <f>COUNTIFS('Data Entry '!AF:AF, "IMPACT", 'Data Entry '!AJ:AJ, 2)</f>
        <v>5</v>
      </c>
      <c r="AE8" s="53">
        <f>AD8/(AD8+AD9+AD7)</f>
        <v>0.29411764705882354</v>
      </c>
    </row>
    <row r="9" spans="3:31" x14ac:dyDescent="0.25">
      <c r="AC9" s="51" t="s">
        <v>79</v>
      </c>
      <c r="AD9" s="52">
        <f>COUNTIFS('Data Entry '!AF:AF, "IMPACT", 'Data Entry '!AJ:AJ, 2)</f>
        <v>5</v>
      </c>
      <c r="AE9" s="54">
        <f>AD9/(AD9+AD7+AD8)</f>
        <v>0.29411764705882354</v>
      </c>
    </row>
    <row r="12" spans="3:31" x14ac:dyDescent="0.25">
      <c r="C12" s="1" t="s">
        <v>82</v>
      </c>
    </row>
    <row r="13" spans="3:31" x14ac:dyDescent="0.25">
      <c r="C13" s="20" t="s">
        <v>20</v>
      </c>
      <c r="D13" s="28">
        <f>AVERAGE('Data Entry '!C:C)</f>
        <v>3.35</v>
      </c>
    </row>
    <row r="14" spans="3:31" x14ac:dyDescent="0.25">
      <c r="C14" s="20" t="s">
        <v>21</v>
      </c>
      <c r="D14" s="28" t="e">
        <f>AVERAGE('Data Entry '!D:D)</f>
        <v>#DIV/0!</v>
      </c>
    </row>
    <row r="15" spans="3:31" x14ac:dyDescent="0.25">
      <c r="C15" s="20" t="s">
        <v>22</v>
      </c>
      <c r="D15" s="28" t="e">
        <f>AVERAGE('Data Entry '!E:E)</f>
        <v>#DIV/0!</v>
      </c>
    </row>
    <row r="16" spans="3:31" x14ac:dyDescent="0.25">
      <c r="C16" s="21"/>
      <c r="D16" s="28"/>
    </row>
    <row r="17" spans="3:31" x14ac:dyDescent="0.25">
      <c r="C17" s="20" t="s">
        <v>23</v>
      </c>
      <c r="D17" s="28">
        <f>AVERAGE('Data Entry '!G:G)</f>
        <v>3.25</v>
      </c>
    </row>
    <row r="18" spans="3:31" x14ac:dyDescent="0.25">
      <c r="C18" s="20" t="s">
        <v>24</v>
      </c>
      <c r="D18" s="28" t="e">
        <f>AVERAGE('Data Entry '!H:H)</f>
        <v>#DIV/0!</v>
      </c>
    </row>
    <row r="19" spans="3:31" x14ac:dyDescent="0.25">
      <c r="C19" s="20" t="s">
        <v>25</v>
      </c>
      <c r="D19" s="28" t="e">
        <f>AVERAGE('Data Entry '!I:I)</f>
        <v>#DIV/0!</v>
      </c>
    </row>
    <row r="20" spans="3:31" x14ac:dyDescent="0.25">
      <c r="C20" s="21"/>
      <c r="D20" s="28"/>
    </row>
    <row r="21" spans="3:31" x14ac:dyDescent="0.25">
      <c r="C21" s="20" t="s">
        <v>26</v>
      </c>
      <c r="D21" s="28">
        <f>AVERAGE('Data Entry '!K:K)</f>
        <v>3.65</v>
      </c>
      <c r="P21" s="45" t="s">
        <v>76</v>
      </c>
      <c r="Q21" s="46"/>
      <c r="R21" s="47"/>
    </row>
    <row r="22" spans="3:31" x14ac:dyDescent="0.25">
      <c r="C22" s="20" t="s">
        <v>27</v>
      </c>
      <c r="D22" s="28" t="e">
        <f>AVERAGE('Data Entry '!L:L)</f>
        <v>#DIV/0!</v>
      </c>
      <c r="P22" s="48"/>
      <c r="Q22" s="49" t="s">
        <v>75</v>
      </c>
      <c r="R22" s="50" t="s">
        <v>74</v>
      </c>
      <c r="AC22" s="45" t="s">
        <v>81</v>
      </c>
      <c r="AD22" s="46"/>
      <c r="AE22" s="47"/>
    </row>
    <row r="23" spans="3:31" x14ac:dyDescent="0.25">
      <c r="C23" s="20" t="s">
        <v>28</v>
      </c>
      <c r="D23" s="28" t="e">
        <f>AVERAGE('Data Entry '!M:M)</f>
        <v>#DIV/0!</v>
      </c>
      <c r="P23" s="48" t="s">
        <v>45</v>
      </c>
      <c r="Q23" s="49">
        <f>COUNTIFS('Data Entry '!AF:AF, "IMPACT",'Data Entry '!AI:AI, 0)</f>
        <v>5</v>
      </c>
      <c r="R23" s="53">
        <f>Q23/(Q23+Q24)</f>
        <v>0.33333333333333331</v>
      </c>
      <c r="AC23" s="48"/>
      <c r="AD23" s="49" t="s">
        <v>75</v>
      </c>
      <c r="AE23" s="50" t="s">
        <v>74</v>
      </c>
    </row>
    <row r="24" spans="3:31" x14ac:dyDescent="0.25">
      <c r="C24" s="21"/>
      <c r="D24" s="28"/>
      <c r="P24" s="51" t="s">
        <v>44</v>
      </c>
      <c r="Q24" s="52">
        <f>COUNTIFS('Data Entry '!AF:AF, "IMPACT",'Data Entry '!AI:AI, 1)</f>
        <v>10</v>
      </c>
      <c r="R24" s="54">
        <f>Q24/(Q24+Q23)</f>
        <v>0.66666666666666663</v>
      </c>
      <c r="AC24" s="48" t="s">
        <v>84</v>
      </c>
      <c r="AD24" s="49">
        <f>COUNTIFS('Data Entry '!AF:AF, "IMPACT",'Data Entry '!AK:AK, 0)</f>
        <v>5</v>
      </c>
      <c r="AE24" s="53">
        <f>AD24/(AD24+AD25)</f>
        <v>0.33333333333333331</v>
      </c>
    </row>
    <row r="25" spans="3:31" x14ac:dyDescent="0.25">
      <c r="C25" s="20" t="s">
        <v>29</v>
      </c>
      <c r="D25" s="28">
        <f>AVERAGE('Data Entry '!O:O)</f>
        <v>3.1</v>
      </c>
      <c r="AC25" s="51" t="s">
        <v>85</v>
      </c>
      <c r="AD25" s="52">
        <f>COUNTIFS('Data Entry '!AF:AF, "IMPACT",'Data Entry '!AK:AK, 1)</f>
        <v>10</v>
      </c>
      <c r="AE25" s="54">
        <f>AD25/(AD25+AD24)</f>
        <v>0.66666666666666663</v>
      </c>
    </row>
    <row r="26" spans="3:31" x14ac:dyDescent="0.25">
      <c r="C26" s="20" t="s">
        <v>30</v>
      </c>
      <c r="D26" s="28" t="e">
        <f>AVERAGE('Data Entry '!P:P)</f>
        <v>#DIV/0!</v>
      </c>
    </row>
    <row r="27" spans="3:31" x14ac:dyDescent="0.25">
      <c r="C27" s="20" t="s">
        <v>31</v>
      </c>
      <c r="D27" s="28" t="e">
        <f>AVERAGE('Data Entry '!Q:Q)</f>
        <v>#DIV/0!</v>
      </c>
    </row>
    <row r="28" spans="3:31" x14ac:dyDescent="0.25">
      <c r="C28" s="21"/>
      <c r="D28" s="28"/>
    </row>
    <row r="29" spans="3:31" x14ac:dyDescent="0.25">
      <c r="C29" s="20" t="s">
        <v>32</v>
      </c>
      <c r="D29" s="28">
        <f>AVERAGE('Data Entry '!S:S)</f>
        <v>4.2</v>
      </c>
    </row>
    <row r="30" spans="3:31" x14ac:dyDescent="0.25">
      <c r="C30" s="20" t="s">
        <v>33</v>
      </c>
      <c r="D30" s="28" t="e">
        <f>AVERAGE('Data Entry '!T:T)</f>
        <v>#DIV/0!</v>
      </c>
    </row>
    <row r="31" spans="3:31" x14ac:dyDescent="0.25">
      <c r="C31" s="20" t="s">
        <v>34</v>
      </c>
      <c r="D31" s="28" t="e">
        <f>AVERAGE('Data Entry '!U:U)</f>
        <v>#DIV/0!</v>
      </c>
    </row>
    <row r="32" spans="3:31" x14ac:dyDescent="0.25">
      <c r="C32" s="21"/>
      <c r="D32" s="28"/>
    </row>
    <row r="33" spans="3:31" x14ac:dyDescent="0.25">
      <c r="C33" s="20" t="s">
        <v>35</v>
      </c>
      <c r="D33" s="28">
        <f>AVERAGE('Data Entry '!W:W)</f>
        <v>3.2</v>
      </c>
    </row>
    <row r="34" spans="3:31" x14ac:dyDescent="0.25">
      <c r="C34" s="20" t="s">
        <v>36</v>
      </c>
      <c r="D34" s="28" t="e">
        <f>AVERAGE('Data Entry '!X:X)</f>
        <v>#DIV/0!</v>
      </c>
    </row>
    <row r="35" spans="3:31" ht="19.5" customHeight="1" x14ac:dyDescent="0.25">
      <c r="C35" s="20" t="s">
        <v>37</v>
      </c>
      <c r="D35" s="28" t="e">
        <f>AVERAGE('Data Entry '!Y:Y)</f>
        <v>#DIV/0!</v>
      </c>
    </row>
    <row r="36" spans="3:31" x14ac:dyDescent="0.25">
      <c r="C36" s="21"/>
      <c r="D36" s="28"/>
    </row>
    <row r="37" spans="3:31" x14ac:dyDescent="0.25">
      <c r="C37" s="20" t="s">
        <v>38</v>
      </c>
      <c r="D37" s="28">
        <f>AVERAGE('Data Entry '!AA:AA)</f>
        <v>2.8</v>
      </c>
    </row>
    <row r="38" spans="3:31" x14ac:dyDescent="0.25">
      <c r="C38" s="20" t="s">
        <v>39</v>
      </c>
      <c r="D38" s="28" t="e">
        <f>AVERAGE('Data Entry '!AB:AB)</f>
        <v>#DIV/0!</v>
      </c>
    </row>
    <row r="39" spans="3:31" x14ac:dyDescent="0.25">
      <c r="C39" s="20" t="s">
        <v>40</v>
      </c>
      <c r="D39" s="28" t="e">
        <f>AVERAGE('Data Entry '!AC:AC)</f>
        <v>#DIV/0!</v>
      </c>
      <c r="P39" s="45" t="s">
        <v>86</v>
      </c>
      <c r="Q39" s="46"/>
      <c r="R39" s="47"/>
      <c r="AC39" s="45" t="s">
        <v>87</v>
      </c>
      <c r="AD39" s="46"/>
      <c r="AE39" s="47"/>
    </row>
    <row r="40" spans="3:31" x14ac:dyDescent="0.25">
      <c r="P40" s="48"/>
      <c r="Q40" s="49" t="s">
        <v>75</v>
      </c>
      <c r="R40" s="50" t="s">
        <v>74</v>
      </c>
      <c r="AC40" s="48"/>
      <c r="AD40" s="49" t="s">
        <v>75</v>
      </c>
      <c r="AE40" s="50" t="s">
        <v>74</v>
      </c>
    </row>
    <row r="41" spans="3:31" x14ac:dyDescent="0.25">
      <c r="P41" s="48" t="s">
        <v>84</v>
      </c>
      <c r="Q41" s="49">
        <f>COUNTIFS('Data Entry '!AF:AF, "IMPACT",'Data Entry '!AG:AG, 0)</f>
        <v>2</v>
      </c>
      <c r="R41" s="53">
        <f>Q41/(Q41+Q42)</f>
        <v>0.13333333333333333</v>
      </c>
      <c r="AC41" s="48" t="s">
        <v>93</v>
      </c>
      <c r="AD41" s="49">
        <f>COUNTIFS('Data Entry '!AF:AF, "IMPACT",'Data Entry '!AH:AH, 1)</f>
        <v>5</v>
      </c>
      <c r="AE41" s="53">
        <f>AD41/(AD41+AD42+AD43)</f>
        <v>0.33333333333333331</v>
      </c>
    </row>
    <row r="42" spans="3:31" x14ac:dyDescent="0.25">
      <c r="P42" s="51" t="s">
        <v>85</v>
      </c>
      <c r="Q42" s="52">
        <f>COUNTIFS('Data Entry '!AF:AF, "IMPACT",'Data Entry '!AG:AG, 1)</f>
        <v>13</v>
      </c>
      <c r="R42" s="54">
        <f>Q42/(Q42+Q41)</f>
        <v>0.8666666666666667</v>
      </c>
      <c r="AC42" s="48" t="s">
        <v>94</v>
      </c>
      <c r="AD42" s="49">
        <f>COUNTIFS('Data Entry '!AF:AF, "IMPACT",'Data Entry '!AH:AH, 2)</f>
        <v>6</v>
      </c>
      <c r="AE42" s="53">
        <f>AD42/(AD41+AD42+AD43)</f>
        <v>0.4</v>
      </c>
    </row>
    <row r="43" spans="3:31" x14ac:dyDescent="0.25">
      <c r="AC43" s="68" t="s">
        <v>95</v>
      </c>
      <c r="AD43" s="52">
        <f>COUNTIFS('Data Entry '!AF:AF, "IMPACT",'Data Entry '!AH:AH, 3)</f>
        <v>4</v>
      </c>
      <c r="AE43" s="54">
        <f>AD43/(AD41+AD42+AD43)</f>
        <v>0.26666666666666666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Logic model + impact variables</vt:lpstr>
      <vt:lpstr>Codes for participant variables</vt:lpstr>
      <vt:lpstr>Data Entry </vt:lpstr>
      <vt:lpstr>Impact Figures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2020-09-28T14:05:51Z</dcterms:created>
  <dcterms:modified xsi:type="dcterms:W3CDTF">2020-11-19T16:36:16Z</dcterms:modified>
</cp:coreProperties>
</file>